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mac/Desktop/"/>
    </mc:Choice>
  </mc:AlternateContent>
  <xr:revisionPtr revIDLastSave="0" documentId="8_{9164A869-0C8D-E044-BE42-1E8E8598752E}" xr6:coauthVersionLast="45" xr6:coauthVersionMax="45" xr10:uidLastSave="{00000000-0000-0000-0000-000000000000}"/>
  <bookViews>
    <workbookView xWindow="0" yWindow="0" windowWidth="38400" windowHeight="21600" tabRatio="604" xr2:uid="{00000000-000D-0000-FFFF-FFFF00000000}"/>
  </bookViews>
  <sheets>
    <sheet name="PMA" sheetId="1" r:id="rId1"/>
    <sheet name="Hoja1" sheetId="5" r:id="rId2"/>
    <sheet name="Instructivo PMA" sheetId="4" r:id="rId3"/>
  </sheets>
  <definedNames>
    <definedName name="_xlnm._FilterDatabase" localSheetId="0" hidden="1">PMA!$A$10:$V$293</definedName>
    <definedName name="_xlnm.Print_Area" localSheetId="0">PMA!$A$1:$T$306</definedName>
    <definedName name="_xlnm.Print_Titles" localSheetId="0">PMA!$8:$10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 r="C6" i="5"/>
  <c r="C7" i="5" s="1"/>
  <c r="L23" i="1"/>
  <c r="L11" i="1"/>
  <c r="I272" i="1"/>
  <c r="I267" i="1"/>
  <c r="L267" i="1"/>
  <c r="A1" i="5"/>
  <c r="L138" i="1"/>
  <c r="B2" i="5"/>
  <c r="B13" i="5"/>
  <c r="L222" i="1"/>
  <c r="F303" i="1" s="1"/>
  <c r="L190" i="1"/>
  <c r="L160" i="1"/>
  <c r="F301" i="1" s="1"/>
  <c r="I290" i="1"/>
  <c r="I283" i="1"/>
  <c r="I288" i="1"/>
  <c r="I256" i="1"/>
  <c r="I251" i="1"/>
  <c r="I210" i="1"/>
  <c r="I180" i="1"/>
  <c r="I175" i="1"/>
  <c r="I169" i="1"/>
  <c r="I127" i="1"/>
  <c r="I71" i="1"/>
  <c r="I93" i="1"/>
  <c r="I234" i="1"/>
  <c r="I222" i="1"/>
  <c r="I223" i="1"/>
  <c r="I227" i="1"/>
  <c r="I240" i="1"/>
  <c r="I246" i="1"/>
  <c r="I262" i="1"/>
  <c r="I185" i="1"/>
  <c r="I278" i="1"/>
  <c r="I16" i="1"/>
  <c r="I23" i="1"/>
  <c r="I27" i="1"/>
  <c r="I30" i="1"/>
  <c r="I36" i="1"/>
  <c r="I42" i="1"/>
  <c r="I48" i="1"/>
  <c r="I54" i="1"/>
  <c r="I60" i="1"/>
  <c r="I65" i="1"/>
  <c r="I77" i="1"/>
  <c r="I82" i="1"/>
  <c r="I85" i="1"/>
  <c r="I89" i="1"/>
  <c r="I99" i="1"/>
  <c r="I104" i="1"/>
  <c r="I110" i="1"/>
  <c r="I114" i="1"/>
  <c r="I121" i="1"/>
  <c r="I133" i="1"/>
  <c r="I138" i="1"/>
  <c r="I142" i="1"/>
  <c r="I146" i="1"/>
  <c r="I154" i="1"/>
  <c r="I160" i="1"/>
  <c r="I190" i="1"/>
  <c r="I194" i="1"/>
  <c r="I202" i="1"/>
  <c r="I216" i="1"/>
  <c r="L104" i="1"/>
  <c r="L82" i="1"/>
  <c r="F298" i="1" s="1"/>
  <c r="L36" i="1"/>
  <c r="I14" i="1"/>
  <c r="I11" i="1"/>
  <c r="F304" i="1"/>
  <c r="F302" i="1"/>
  <c r="F300" i="1"/>
  <c r="F299" i="1"/>
  <c r="F297" i="1"/>
  <c r="F296" i="1"/>
  <c r="F295" i="1"/>
  <c r="E30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<sst xmlns="http://schemas.openxmlformats.org/spreadsheetml/2006/main" count="1231" uniqueCount="703">
  <si>
    <t xml:space="preserve">Entidad: </t>
  </si>
  <si>
    <t>MINISTERIO DE VIVIENDA, CIUDAD Y TERRITORIO</t>
  </si>
  <si>
    <t xml:space="preserve">NIT: </t>
  </si>
  <si>
    <t xml:space="preserve">Representante Legal: </t>
  </si>
  <si>
    <t>JHONATHAN MALAGÓN</t>
  </si>
  <si>
    <t xml:space="preserve">Fecha de iniciación: </t>
  </si>
  <si>
    <t>Responsable del proceso:</t>
  </si>
  <si>
    <t>CARMEN LUZ CONSUEGRA</t>
  </si>
  <si>
    <t>Fecha de finalización:</t>
  </si>
  <si>
    <t xml:space="preserve">Cargo: </t>
  </si>
  <si>
    <t>SUBDIRECTORA DE SERVICIOS ADMINISTRATIVOS</t>
  </si>
  <si>
    <t>Fecha y número de Acta de aprobación del PMA</t>
  </si>
  <si>
    <t>Plan de Mejoramiento</t>
  </si>
  <si>
    <t>Seguimiento Control Interno</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</si>
  <si>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</si>
  <si>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</si>
  <si>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</si>
  <si>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</si>
  <si>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</si>
  <si>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</si>
  <si>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</si>
  <si>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</si>
  <si>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</si>
  <si>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</si>
  <si>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</si>
  <si>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</si>
  <si>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</si>
  <si>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</si>
  <si>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</si>
  <si>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</si>
  <si>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</si>
  <si>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</si>
  <si>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</si>
  <si>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</si>
  <si>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</si>
  <si>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</si>
  <si>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Instancia Asesora en materia Archvistica.
Comité Insitucional de Gestion y Dsempeño: El MVCT Presuntamente no esta dando cumplimiento al articulo 2.8.2.1.16 del Decreto 1080 de 2015</t>
  </si>
  <si>
    <t>ACCION 1</t>
  </si>
  <si>
    <t>Presentar al Comité Institucional de Gestión y Desempeño - CIGYD, para adopción, aprobación, seguimiento de los documentos para la implementación de la politica de gestión documental en el marco de MIPG2.</t>
  </si>
  <si>
    <t>M1</t>
  </si>
  <si>
    <t>Solicitud de sesión CIGYD  presentar para aprobación el plan de trabajo para la implementación de la politica de gestión documental durante la vigencia 2019</t>
  </si>
  <si>
    <t>Plan de trabajo de implementación de la Política de Gestión Documental</t>
  </si>
  <si>
    <t xml:space="preserve">Se elabora el Plan de Trabajo   para para la implementación de la politica de gestión documental durante la vigencia 2019  el cual se presentará para aprobacion, segun solicitud que se adjunta enviada a la OAP. 
Cabe aclarar que no pudo realizarse en la fecha pactada toda vez que la entidad tuvo una contingencia en el cambio de Coordinador  durantes los meses de de mayo, junio y parte de julio donde se oficializó el nombramiento del responsable del proceso. Se adjunta el documento y la presentacion  enviada al CIGYD.
</t>
  </si>
  <si>
    <t>Grupo de Atención al Usuario y Archivo - Oficina Asesora de Planeación y Oficina de Tecnologías de la Información y las Comunicaciones</t>
  </si>
  <si>
    <t>Acta de la sesión
Solicitud de actualizacion documental y concepto tecnico de aprobacion en el SIG.</t>
  </si>
  <si>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1"/>
        <rFont val="Arial"/>
        <family val="2"/>
      </rPr>
      <t>Actividad en proceso.</t>
    </r>
  </si>
  <si>
    <t>INFORME N° 1
30/06/2019</t>
  </si>
  <si>
    <r>
      <t xml:space="preserve">
</t>
    </r>
    <r>
      <rPr>
        <b/>
        <sz val="11"/>
        <rFont val="Arial"/>
        <family val="2"/>
      </rPr>
      <t>30/09/2019</t>
    </r>
    <r>
      <rPr>
        <sz val="11"/>
        <rFont val="Arial"/>
        <family val="2"/>
      </rPr>
      <t>: Para este periodo no se adjuntan evidencias ya que la política se presentó y está pendiente por aprobación del Comité.</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</si>
  <si>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1"/>
        <rFont val="Arial"/>
        <family val="2"/>
      </rPr>
      <t>Actividad en proceso.</t>
    </r>
  </si>
  <si>
    <t>INFORME N° 2
30/09/2019</t>
  </si>
  <si>
    <r>
      <rPr>
        <b/>
        <sz val="11"/>
        <rFont val="Arial"/>
        <family val="2"/>
      </rPr>
      <t>31/12/2019:</t>
    </r>
    <r>
      <rPr>
        <sz val="11"/>
        <rFont val="Arial"/>
        <family val="2"/>
      </rPr>
      <t xml:space="preserve"> El documento Plan de Trabajo  para la implementación de la política de gestión documental se encuentra elaborado, cabe resaltar que en el comité que se realizó el día 18/09/2019 no fueron aprobados los documentos, nuevamente se presentó a comité para su aprobación. Se adjunta acta del comité y Plan de Trabajo  para la implementación de la política de gestión documental.</t>
    </r>
  </si>
  <si>
    <r>
      <t xml:space="preserve">El proceso aporta como evidencia del cumplimiento de la actividad “Solicitud de sesión CIGYD presentar para aprobación el plan de trabajo para la implementación de la política de gestión documental durante la vigencia 2019",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 de manera extemporánea.
</t>
    </r>
    <r>
      <rPr>
        <b/>
        <sz val="11"/>
        <rFont val="Arial"/>
        <family val="2"/>
      </rPr>
      <t>Actividad cumplida.</t>
    </r>
  </si>
  <si>
    <t>INFORME N°3
31/12/2019</t>
  </si>
  <si>
    <t>M2</t>
  </si>
  <si>
    <t>Solicitud de sesión CIGYD, para presentar el seguimiento del plan de trabajo para la implementación de la politica de gestión documental</t>
  </si>
  <si>
    <t>Aprobación del plande trabajo</t>
  </si>
  <si>
    <r>
      <rPr>
        <b/>
        <sz val="11"/>
        <rFont val="Arial"/>
        <family val="2"/>
      </rPr>
      <t xml:space="preserve">30/09/2019 </t>
    </r>
    <r>
      <rPr>
        <sz val="11"/>
        <rFont val="Arial"/>
        <family val="2"/>
      </rPr>
      <t xml:space="preserve">El documento se presento a CIGYD esta pendiente por aprobación
</t>
    </r>
  </si>
  <si>
    <t xml:space="preserve">Grupo de Atención al Usuario y Archivo  </t>
  </si>
  <si>
    <t>Acta de la sesión.</t>
  </si>
  <si>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</si>
  <si>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</si>
  <si>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“Solicitud de sesión CIGYD presentar para presentar el seguimiento del plan de trabajo para la implementación de la política de gestión documental", el acta de la sesión llevada a cabo el día 30/12/2019 en el cual se dio aprobación de los documentos: MAPA DE RUTA-PINAR_MCVT Versión F1.3, PINAR_MVCT Versión 1.1, Plan de acción Política GD para aprobación Comité V2.2, Política GD MVCT Versión 1.1, Programa GD MVCT Versión 1.1. que hacen parte del plan de trabajo en ejecución, dando cumplimiento a la actividad programada de manera extemporánea.
</t>
    </r>
    <r>
      <rPr>
        <b/>
        <sz val="11"/>
        <rFont val="Arial"/>
        <family val="2"/>
      </rPr>
      <t>Actividad cumplida.</t>
    </r>
  </si>
  <si>
    <t>M3</t>
  </si>
  <si>
    <t>Seguimiento a la implementación</t>
  </si>
  <si>
    <t>-</t>
  </si>
  <si>
    <r>
      <t xml:space="preserve">El proceso no aporta evidencia de cumplimiento de la actividad, toda vez que este seguimiento deberá presentarse posterior a la actividad M2 del presente ítem.
</t>
    </r>
    <r>
      <rPr>
        <b/>
        <sz val="11"/>
        <rFont val="Arial"/>
        <family val="2"/>
      </rPr>
      <t>Actividad vencida sin dar inicio.</t>
    </r>
  </si>
  <si>
    <r>
      <t xml:space="preserve">El proceso no aporta evidencia ni reporta avance de cumplimiento de la actividad, por lo anterior, se recomienda priorizar la ejecución de esta actividad, toda vez que la misma se encuentra vencida desde el día 20/12/2019.
</t>
    </r>
    <r>
      <rPr>
        <b/>
        <sz val="11"/>
        <rFont val="Arial"/>
        <family val="2"/>
      </rPr>
      <t>Actividad vencida sin iniciar.</t>
    </r>
  </si>
  <si>
    <t>INFORME N°4
31/03/2020</t>
  </si>
  <si>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</si>
  <si>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xml:space="preserve">, por lo anterior, el proceso no aporta evidencia y se recomienda priorizar la ejecución de esta actividad, toda vez que la misma se encuentra vencida desde el día 20/12/2019.
</t>
    </r>
    <r>
      <rPr>
        <b/>
        <sz val="11"/>
        <rFont val="Arial"/>
        <family val="2"/>
      </rPr>
      <t>Actividad vencida sin iniciar.</t>
    </r>
  </si>
  <si>
    <t>INFORME N°5
30/06/2020</t>
  </si>
  <si>
    <r>
      <rPr>
        <b/>
        <sz val="11"/>
        <rFont val="Arial"/>
        <family val="2"/>
      </rPr>
      <t>Instrumentos Archivisticos.</t>
    </r>
    <r>
      <rPr>
        <sz val="11"/>
        <rFont val="Arial"/>
        <family val="2"/>
      </rPr>
      <t xml:space="preserve">
Politica de Gestión Documental: El MCVT no cuenta con la politica de gestión de documentos constituida como lo establece el articulo 2.8.2.5.6 del Decreto 1080 de 2015
</t>
    </r>
  </si>
  <si>
    <t xml:space="preserve">ACCION 2 </t>
  </si>
  <si>
    <t>Contar con una politica de gestión documental que de cumplimiento a lo establecido en el articulo 2.8.2.5.6 del Decreto 1080 de 2015</t>
  </si>
  <si>
    <t>Elaborar la politica de gestión documental para el MVCT</t>
  </si>
  <si>
    <t>Politica de gestión documental</t>
  </si>
  <si>
    <r>
      <rPr>
        <b/>
        <sz val="11"/>
        <rFont val="Arial"/>
        <family val="2"/>
      </rPr>
      <t>30/09/2019:</t>
    </r>
    <r>
      <rPr>
        <sz val="11"/>
        <rFont val="Arial"/>
        <family val="2"/>
      </rPr>
      <t xml:space="preserve"> Se elabora la Política de gestión documental  el cual se presenta para aprobación de CIGYD. Se adjunta política de gestión documental.
</t>
    </r>
  </si>
  <si>
    <t>Documento de Politica de gestión documental para aprobación</t>
  </si>
  <si>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1"/>
        <rFont val="Arial"/>
        <family val="2"/>
      </rPr>
      <t>Actividad en proceso.</t>
    </r>
  </si>
  <si>
    <r>
      <rPr>
        <b/>
        <sz val="11"/>
        <rFont val="Arial"/>
        <family val="2"/>
      </rPr>
      <t xml:space="preserve">16/12/2019: </t>
    </r>
    <r>
      <rPr>
        <sz val="11"/>
        <rFont val="Arial"/>
        <family val="2"/>
      </rPr>
      <t>El documento Política de gestión documental se modifica de acuerdo a los ajustes solicitados por el comite realizado el día 18/09/2019, nuevamente se presentara a comité para su aprobación. Se adjunta documento Política.</t>
    </r>
  </si>
  <si>
    <r>
      <t xml:space="preserve">El proceso aporta como evidencia del cumplimiento de la actividad, el documento (Word) "Política GD MVCT Versión 1.1", el cual se encuentra ajustado a los requerimientos normativos dando cumplimiento a la actividad programada de manera extemporánea.
</t>
    </r>
    <r>
      <rPr>
        <b/>
        <sz val="11"/>
        <rFont val="Arial"/>
        <family val="2"/>
      </rPr>
      <t>Actividad cumplida.</t>
    </r>
  </si>
  <si>
    <r>
      <rPr>
        <b/>
        <sz val="11"/>
        <rFont val="Arial"/>
        <family val="2"/>
      </rPr>
      <t xml:space="preserve">01/07/2020: </t>
    </r>
    <r>
      <rPr>
        <sz val="11"/>
        <rFont val="Arial"/>
        <family val="2"/>
      </rPr>
      <t>Después de la aprobación de la Política de Gestión Documental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Se anexa documento articulado listo para presentar al comite.</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</si>
  <si>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en el mismo comité. Se anexa documento Política de Gestión Documental, Solicitud de ampliación de fechas, acta de reunión del Comité Institucional de Gestión y Desempeño del 6 de agosto del 2020.</t>
    </r>
  </si>
  <si>
    <t>Presentar ante CIGYD la politica de gestión documental para aprobación</t>
  </si>
  <si>
    <t>Politica de gestión documental aprobada</t>
  </si>
  <si>
    <r>
      <rPr>
        <b/>
        <sz val="11"/>
        <rFont val="Arial"/>
        <family val="2"/>
      </rPr>
      <t xml:space="preserve">31/12/2019: </t>
    </r>
    <r>
      <rPr>
        <sz val="11"/>
        <rFont val="Arial"/>
        <family val="2"/>
      </rPr>
      <t>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</si>
  <si>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el acta de la sesión  llevada a cabo el día 30/12/2019 en el cual se dio aprobación del documento: Política GD MVCT Versión 1.1,  el cual se encuentra ajustado a los requerimientos normativos dando cumplimiento a la actividad programada, dando cumplimiento a la actividad programada.
</t>
    </r>
    <r>
      <rPr>
        <b/>
        <sz val="11"/>
        <rFont val="Arial"/>
        <family val="2"/>
      </rPr>
      <t>Actividad cumplida.</t>
    </r>
  </si>
  <si>
    <r>
      <rPr>
        <b/>
        <sz val="11"/>
        <rFont val="Arial"/>
        <family val="2"/>
      </rPr>
      <t xml:space="preserve">01/07/2020: </t>
    </r>
    <r>
      <rPr>
        <sz val="11"/>
        <rFont val="Arial"/>
        <family val="2"/>
      </rPr>
      <t>Partiendo del reporte efectuado en la actividad anterior en el cual se expresa que la Política de Gestión Documental se debió revisar y efectuar algunos cambios, es necesario presentar de nuevo este documento al CIGYD, por tal motivo se está a la espera del próximo encuentro para que sean aprobadas las modificaciones realizadas.</t>
    </r>
  </si>
  <si>
    <r>
      <t xml:space="preserve">Teniendo en cuenta lo reportado por el proceso, durante la vigencia 2019 se observó la aprobación de la política de gestión documental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conforme a lo reportado por el proceso, se encuentra pendiente la aprobación de dicha actualización en el Comité.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</si>
  <si>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aprobado en el mismo comité. Se anexa documento Política de Gestión Documental, Solicitud de ampliación de fechas, acta de reunión del Comité Institucional de Gestión y Desempeño del 6 de agosto del 2020. </t>
    </r>
  </si>
  <si>
    <t>Socializar  la politica de gestión documental a funcionarios y contratistas del MVCT</t>
  </si>
  <si>
    <t>Socialización de política de gestión documental</t>
  </si>
  <si>
    <r>
      <rPr>
        <b/>
        <sz val="11"/>
        <rFont val="Arial"/>
        <family val="2"/>
      </rPr>
      <t>06/04/2020</t>
    </r>
    <r>
      <rPr>
        <sz val="11"/>
        <rFont val="Arial"/>
        <family val="2"/>
      </rPr>
      <t>: 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</si>
  <si>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t>Grupo de Atención al Usuario y Archivo - Grupo de Comunicaciones Estratégicas</t>
  </si>
  <si>
    <t>Presentación power point y listas de asistencia de socialización</t>
  </si>
  <si>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30/01/2020.
</t>
    </r>
    <r>
      <rPr>
        <b/>
        <sz val="11"/>
        <rFont val="Arial"/>
        <family val="2"/>
      </rPr>
      <t>Actividad vencida sin iniciar.</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</si>
  <si>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</si>
  <si>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rPr>
        <sz val="11"/>
        <rFont val="Arial"/>
        <family val="2"/>
      </rP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por lo anterior, el proceso no aporta evidencia y se recomienda priorizar la ejecución de esta actividad, toda vez que la misma se encuentra vencida desde el día 30/01/2020.</t>
    </r>
    <r>
      <rPr>
        <b/>
        <sz val="11"/>
        <rFont val="Arial"/>
        <family val="2"/>
      </rPr>
      <t xml:space="preserve">
Actividad vencida sin iniciar.</t>
    </r>
  </si>
  <si>
    <r>
      <rPr>
        <b/>
        <sz val="11"/>
        <rFont val="Arial"/>
        <family val="2"/>
      </rPr>
      <t>Instrumentos Archivisticos.</t>
    </r>
    <r>
      <rPr>
        <sz val="11"/>
        <rFont val="Arial"/>
        <family val="2"/>
      </rPr>
      <t xml:space="preserve">
Tablas de Retención Documental-TRD y Cuadro de Clasificación Documental-CCD. La entidad, presuntamente incumple lo estblecido en el artticulo 14 del acuerdo 04 de 2013, tada vez  que no se encunetran actualizadas.</t>
    </r>
  </si>
  <si>
    <t>ACCION 3</t>
  </si>
  <si>
    <t>Contar con la actualización de las TRD y el CCD del MVCT conforme al articulo 14 del Acuerdo 04 de 2013</t>
  </si>
  <si>
    <t>Realizar mesas de trabajo con cada una de las 45 dependencias del MVCT para actualizar las TRD</t>
  </si>
  <si>
    <t>Listas de asistencia de las Mesas de trabajo con dependencias</t>
  </si>
  <si>
    <t>Actas de mesas de trabajo con dependencias y listados de asistencia</t>
  </si>
  <si>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</si>
  <si>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t xml:space="preserve">La entidad reporta un 30% de avance frente al proceso de actualización de las TRD y CCD por series y tipologías documentales no incluidas en las TRD convalidadas en el año 2016. Se recuerda tener presente lo establecido en el Acuerdo 04 de 2019, toda vez que el Acuerdo 004 de 2013 se encuentra derogado. 
Para dar por superado el hallazgo es necesario que la entidad presente al AGN:  
▪ Acta de aprobación de la actualización de las TRD y CCD por el Comité Institucional de Gestión y Desempeño ▪ Concepto de evaluación y certificado de convalidación de la actualización de las TRD y CDD, expedido por la instancia asesora archivística competente para su evaluación y convalidación (AGN). ▪ Certificado de actualización del instrumento archivístico en el Registro Único de Series Documentales, ante el AGN.  ▪ Enlace de publicación en página web de las TRD y CCD, con los respectivos soportes. (TRD y CCD actualizados y convalidados). 
Conclusión: hallazgo no superado. </t>
  </si>
  <si>
    <r>
      <rPr>
        <b/>
        <sz val="11"/>
        <rFont val="Arial"/>
        <family val="2"/>
      </rPr>
      <t>30/09/2019:</t>
    </r>
    <r>
      <rPr>
        <sz val="11"/>
        <rFont val="Arial"/>
        <family val="2"/>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</si>
  <si>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</si>
  <si>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30/12/2019</t>
    </r>
    <r>
      <rPr>
        <sz val="11"/>
        <rFont val="Arial"/>
        <family val="2"/>
      </rPr>
      <t>: Se realizó la actualización de TRD a las siguientes dependencias: Grupo Control Interno Disciplinario, Grupo Talento Humano, Grupo Recursos Físicos, Secretaria General, Grupo de Atención al Usuario y Archivo .Se adjuntan evidencias.</t>
    </r>
  </si>
  <si>
    <r>
      <t xml:space="preserve">El proceso aporta como evidencia del cumplimiento de la actividad cinco (5) actas de trabajo, con sus respectivos listados de asistencia asociados, realizados en el mes de diciembre de 2019, donde se observa el tema tratado "Actualización de TRD" y el desarrollo de la visita realizada, con su respectiva definición de series y subseries, para las dependencias: Grupo Control Interno Disciplinario, Grupo Talento Humano, Grupo de Recursos Físicos, Secretaria General y Grupo de Atención al usuario y archivo; por lo anterior, se presenta un avance en el cumplimiento de la actividad del 60% con la revisión de 27 dependencias de 45. No obstante, se recomienda priorizar la ejecución de esta actividad, toda vez que la misma se encuentra vencida desde el día 31/10/2019.
</t>
    </r>
    <r>
      <rPr>
        <b/>
        <sz val="11"/>
        <rFont val="Arial"/>
        <family val="2"/>
      </rPr>
      <t>Actividad vencida en proceso.</t>
    </r>
  </si>
  <si>
    <t>INFORME N° 3
31/12/2019</t>
  </si>
  <si>
    <r>
      <rPr>
        <b/>
        <sz val="11"/>
        <rFont val="Arial"/>
        <family val="2"/>
      </rPr>
      <t>06/04/2020</t>
    </r>
    <r>
      <rPr>
        <sz val="11"/>
        <rFont val="Arial"/>
        <family val="2"/>
      </rPr>
      <t>: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</si>
  <si>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64,4% con la revisión de 29 dependencias de 45. 
Si bien, el proceso reporta que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</si>
  <si>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01/07/2020: </t>
    </r>
    <r>
      <rPr>
        <sz val="11"/>
        <rFont val="Arial"/>
        <family val="2"/>
      </rPr>
      <t xml:space="preserve">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carga como evidencia el acta resultante de la reunión y su correo electrónico de envío. </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</si>
  <si>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t>
    </r>
    <r>
      <rPr>
        <b/>
        <sz val="11"/>
        <rFont val="Arial"/>
        <family val="2"/>
      </rPr>
      <t>Actividad vencida en proceso.</t>
    </r>
  </si>
  <si>
    <t>Identificar las necesidades de actualización de la TRD y los CCD</t>
  </si>
  <si>
    <t>Matriz de identificación de necesidades de actualización de TRD</t>
  </si>
  <si>
    <r>
      <t xml:space="preserve">Se adjuntan actas de las mesas de trabajo realizadas con las dependencias donde identifica la necesidad de actualizacion de la TRD  dentro del  desarrollo de la mesa  se establece descriptor denominado </t>
    </r>
    <r>
      <rPr>
        <b/>
        <i/>
        <sz val="11"/>
        <rFont val="Arial"/>
        <family val="2"/>
      </rPr>
      <t>identificacion de necesidades</t>
    </r>
    <r>
      <rPr>
        <sz val="11"/>
        <rFont val="Arial"/>
        <family val="2"/>
      </rPr>
      <t xml:space="preserve"> </t>
    </r>
    <r>
      <rPr>
        <b/>
        <i/>
        <sz val="11"/>
        <rFont val="Arial"/>
        <family val="2"/>
      </rPr>
      <t>para la actualizacion</t>
    </r>
    <r>
      <rPr>
        <sz val="11"/>
        <rFont val="Arial"/>
        <family val="2"/>
      </rPr>
      <t xml:space="preserve"> el cual despues de haber revisado el proceso organico funcional del area,  permite dicha identificacion  y se deja el registro de la modificacion de las  series, subseries y tipos doumentales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ajuntan las respectivas evidencias.</t>
    </r>
  </si>
  <si>
    <t>Documento matriz de identificación de necesidades de actualización de TRD</t>
  </si>
  <si>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</si>
  <si>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</si>
  <si>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</si>
  <si>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16/12/2019</t>
    </r>
    <r>
      <rPr>
        <sz val="11"/>
        <rFont val="Arial"/>
        <family val="2"/>
      </rPr>
      <t>:Se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Grupo Control Interno Disciplinario, Grupo Talento Humano, Grupo Recursos Físicos, Grupo de Atención al Usuario y Archivo .Se adjuntan evidencias.</t>
    </r>
  </si>
  <si>
    <r>
      <t xml:space="preserve">El proceso aporta como evidencia del cumplimiento de la actividad, cinco (5) actas de reunión con sus respectivos listados de asistencia, que soportan las mesas de trabajo ejecutadas durante el mes de diciembre de 2019, donde se observa el tema tratado "IDENTIFICACIÓN DE NECESIDAD PARA LA ACTUALIZACIÓN" y el desarrollo de las necesidades identificadas para cada una de las series y subseries de las dependencias: Grupo Control Interno Disciplinario, Grupo Talento Humano, Grupo de Recursos Físicos, Secretaria General y Grupo de Atención al usuario y archivo; por lo anterior, se presenta un avance en el cumplimiento de la actividad del 60%., completando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</si>
  <si>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</si>
  <si>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rFont val="Arial"/>
        <family val="2"/>
      </rPr>
      <t xml:space="preserve">01/07/2020: </t>
    </r>
    <r>
      <rPr>
        <sz val="11"/>
        <rFont val="Arial"/>
        <family val="2"/>
      </rPr>
      <t>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aclara que cuando se finalicen todos los encuentros se realizara un consolidado de aquellas necesidades detectadas para la actualización de la TRD y los CCD. No obstante, se solicitará al Archivo General de la Nación ampliación del plazo en la ejecución de esta, previa aprobación del CIGYD.</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</si>
  <si>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Así mismo, al finalizar las mesas de trabajo con las 44 dependencias, se recomienda al proceso estructura la evidencia documentada en el presente PMA, la cual corresponde a “Documento matriz de identificación de necesidades de actualización de TRD” y remitirla para la correspondiente evaluación.
</t>
    </r>
    <r>
      <rPr>
        <b/>
        <sz val="11"/>
        <rFont val="Arial"/>
        <family val="2"/>
      </rPr>
      <t>Actividad vencida en proceso.</t>
    </r>
  </si>
  <si>
    <t>Elaborar la propuesta de actualización de CCD</t>
  </si>
  <si>
    <t>Propuesta de CCD actualizados</t>
  </si>
  <si>
    <r>
      <rPr>
        <b/>
        <sz val="11"/>
        <rFont val="Arial"/>
        <family val="2"/>
      </rPr>
      <t xml:space="preserve">30/09/2019 </t>
    </r>
    <r>
      <rPr>
        <sz val="11"/>
        <rFont val="Arial"/>
        <family val="2"/>
      </rPr>
      <t>Se adjunta documento matriz (excel) del Cuadro de Clasificación Documental donde se reflejan las series y subseries que han sido creadas y eliminadas de acuerdo a las mesas de trabajo realizadas con cada dependencia.</t>
    </r>
  </si>
  <si>
    <t>Documento propuesta de CCD actualizados</t>
  </si>
  <si>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1"/>
        <rFont val="Arial"/>
        <family val="2"/>
      </rPr>
      <t>Actividad vencida en proceso.</t>
    </r>
  </si>
  <si>
    <r>
      <rPr>
        <b/>
        <sz val="11"/>
        <rFont val="Arial"/>
        <family val="2"/>
      </rPr>
      <t>16/12/2019:</t>
    </r>
    <r>
      <rPr>
        <sz val="11"/>
        <rFont val="Arial"/>
        <family val="2"/>
      </rPr>
      <t xml:space="preserve"> Se adjunta documento matriz (Excel) del Cuadro de Clasificación Documental donde se reflejan las series y subseries que han sido creadas y eliminadas de acuerdo a las mesas de trabajo realizadas con cada dependencia.</t>
    </r>
  </si>
  <si>
    <r>
      <rPr>
        <b/>
        <sz val="11"/>
        <rFont val="Arial"/>
        <family val="2"/>
      </rPr>
      <t>06/04/2020</t>
    </r>
    <r>
      <rPr>
        <sz val="11"/>
        <rFont val="Arial"/>
        <family val="2"/>
      </rPr>
      <t>: Para los meses de enero y febrero, se presentaron dificultades en la continuidad de las mesas de trabajo concernientes a la actualización de las TRD y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</si>
  <si>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CCD,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</si>
  <si>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</si>
  <si>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Por lo anterior, el proceso no anexó evidencias de avance de cumplimiento de la actividad, ni del documento propuesta de CCD;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</si>
  <si>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Se anexa solicitud de ampliación de fechas y acta del Comité Institucional de Gestión y Desempeño. </t>
    </r>
  </si>
  <si>
    <t>M4</t>
  </si>
  <si>
    <t>Elaborar la propuesta de actualización de TRD</t>
  </si>
  <si>
    <t>Propuesta de TRD actualizada</t>
  </si>
  <si>
    <r>
      <rPr>
        <b/>
        <sz val="11"/>
        <rFont val="Arial"/>
        <family val="2"/>
      </rPr>
      <t>30/09/2019</t>
    </r>
    <r>
      <rPr>
        <sz val="11"/>
        <rFont val="Arial"/>
        <family val="2"/>
      </rPr>
      <t xml:space="preserve"> Se adjunta documento matriz (excel) de TRD donde se reflejan las series y subseries que han sido creadas y/o eliminadas de acuerdo a las mesas de trabajo realizadas con cada dependencia.</t>
    </r>
  </si>
  <si>
    <t>Documento propuesta de TRD actualizada</t>
  </si>
  <si>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en proceso.</t>
    </r>
  </si>
  <si>
    <r>
      <rPr>
        <b/>
        <sz val="11"/>
        <rFont val="Arial"/>
        <family val="2"/>
      </rPr>
      <t>16/12/2019: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</si>
  <si>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vencida en proceso.</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</si>
  <si>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TRD,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</si>
  <si>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 xml:space="preserve">01/07/2020: </t>
    </r>
    <r>
      <rPr>
        <sz val="11"/>
        <rFont val="Arial"/>
        <family val="2"/>
      </rPr>
      <t xml:space="preserve">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</si>
  <si>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Por lo anterior, el proceso no anexó evidencias de avance de cumplimiento de la actividad, ni del documento propuesta de TRD,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</si>
  <si>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t>M5</t>
  </si>
  <si>
    <t>Presentar al CIGYD para su aprobación la propuesta de actualización de TRD y CCD con la trazabilidad  y control del instrumento</t>
  </si>
  <si>
    <t>Acta de Comité donde se evidencia la aprobacion de TRD y CCD</t>
  </si>
  <si>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</si>
  <si>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06/04/2020:</t>
    </r>
    <r>
      <rPr>
        <sz val="11"/>
        <rFont val="Arial"/>
        <family val="2"/>
      </rPr>
      <t xml:space="preserve"> Esta actividad aún no ha podido ser iniciada, dado que su realización depende de la culminación de la acción anterior.</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</si>
  <si>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y teniendo en cuenta que esta actividad depende de las actividades antecesoras, se recomienda al proceso evaluar la posibilidad de solicitar una ampliación de las fechas de finalización de las actividades planteadas para el PMA vigente frente al ente rector y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</si>
  <si>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al 31 de diciembre del 2020.</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</si>
  <si>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al 31 de diciembre del 2020”.
Por lo anterior, el proceso no anexó evidencias de avance de cumplimiento de la actividad, razón por la cual, se recomienda que, conforme a la solicitud de ampliación citada, se priorice la ejecución de esta actividad, toda vez que la misma se encuentra vencida desde el día 20/12/2019.</t>
    </r>
    <r>
      <rPr>
        <b/>
        <sz val="11"/>
        <rFont val="Arial"/>
        <family val="2"/>
      </rPr>
      <t xml:space="preserve">
Actividad vencida sin iniciar.</t>
    </r>
  </si>
  <si>
    <t>M6</t>
  </si>
  <si>
    <t>Presentar para convalidación las TRD y CCD al comité evaluador de documentos del AGN</t>
  </si>
  <si>
    <t>Comunicación Oficial de solicitud de convalidación y acto administrativo AGN de convalidación</t>
  </si>
  <si>
    <r>
      <rPr>
        <sz val="11"/>
        <rFont val="Arial"/>
        <family val="2"/>
      </rPr>
      <t>El proceso no aporta evidencias del cumplimiento de la actividad “Presentar para convalidación las TRD y CCD al comité evaluador de documentos del AGN”. Por lo anterior y teniendo en cuenta que esta actividad depende de las actividades antecesoras, se recomienda al proceso evaluar la posibilidad de solicitar una ampliación de las fechas de finalización de las actividades planteadas para el PMA vigente frente al ente rector, conforme al cronograma actualizado.</t>
    </r>
    <r>
      <rPr>
        <b/>
        <sz val="11"/>
        <rFont val="Arial"/>
        <family val="2"/>
      </rPr>
      <t xml:space="preserve">
Actividad sin iniciar.</t>
    </r>
  </si>
  <si>
    <r>
      <rPr>
        <b/>
        <sz val="11"/>
        <rFont val="Arial"/>
        <family val="2"/>
      </rP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</si>
  <si>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30/04/2020.</t>
    </r>
    <r>
      <rPr>
        <b/>
        <sz val="11"/>
        <rFont val="Arial"/>
        <family val="2"/>
      </rPr>
      <t xml:space="preserve">
Actividad sin iniciar.</t>
    </r>
  </si>
  <si>
    <t>M7</t>
  </si>
  <si>
    <t>Presentar la solicitud de actualización del Registro Unico de Series Documentales ante el AGN</t>
  </si>
  <si>
    <t>Certificado de inscripcion o actualizacion de RUSD actualizado</t>
  </si>
  <si>
    <t>Comunicación Oficial de solicitud de actualización del RUSD</t>
  </si>
  <si>
    <t>Actividad sin iniciar.</t>
  </si>
  <si>
    <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</si>
  <si>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31/08/2020.</t>
    </r>
    <r>
      <rPr>
        <b/>
        <sz val="11"/>
        <rFont val="Arial"/>
        <family val="2"/>
      </rPr>
      <t xml:space="preserve">
Actividad sin iniciar.</t>
    </r>
  </si>
  <si>
    <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</si>
  <si>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t>M8</t>
  </si>
  <si>
    <t>Divulgar el CCD y TRD a funcionarios y contratistas del MVCT</t>
  </si>
  <si>
    <t>Campaña de divulgacion de CCD y TRD</t>
  </si>
  <si>
    <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</si>
  <si>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Instrumentos Archivisticos.</t>
    </r>
    <r>
      <rPr>
        <sz val="11"/>
        <rFont val="Arial"/>
        <family val="2"/>
      </rPr>
      <t xml:space="preserve"> Plan Institucional de Archivos - 
PINAR. El Ministerio, presuntamente incumple lo establecido en el articulo 2.8.2.5.8 del Decreto 1080 de 2015 y lo establecido por el decreto 612 de 2018.</t>
    </r>
  </si>
  <si>
    <t>ACCION 4</t>
  </si>
  <si>
    <t>Contar con el PINAR aprobado socializado e implementado de acuerdo en el articulo 2.8.2.5.8 del Decreto 1080 de 2015 y Decreto 612 de 2018</t>
  </si>
  <si>
    <t xml:space="preserve">Elaborar el PINAR para el MVCT </t>
  </si>
  <si>
    <t>Documento Propuesta  PINAR</t>
  </si>
  <si>
    <r>
      <t xml:space="preserve">Se presenta la versión Final de documento PINAR y Mapa de ruta para la implementacion  para lo cual se adjunta evidencia para presentar al CIGYD para su respectiva aprobacion. Se adjunta PINAR y mapa de ruta.
</t>
    </r>
    <r>
      <rPr>
        <b/>
        <sz val="11"/>
        <rFont val="Arial"/>
        <family val="2"/>
      </rPr>
      <t>16/12/2019:</t>
    </r>
    <r>
      <rPr>
        <sz val="11"/>
        <rFont val="Arial"/>
        <family val="2"/>
      </rPr>
      <t xml:space="preserve"> El documento PINAR y Mapa de Ruta PINAR se modifican de acuerdo a los ajustes solicitados por el comité realizado el día 18/09/2019, nuevamente se presentara a comité para su aprobación. Se adjuntan documentos.</t>
    </r>
  </si>
  <si>
    <t>Grupo de Atención al Usuario y Archivo - Oficina Asesora de Planeación y Oficina de Tecnologías y Comunicaciones - Subdirección de Finanzas y Presupuesto - Subdirección de Servicios Administrativos</t>
  </si>
  <si>
    <t>Documento PINAR</t>
  </si>
  <si>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1"/>
        <rFont val="Arial"/>
        <family val="2"/>
      </rPr>
      <t>Actividad cumplida.</t>
    </r>
  </si>
  <si>
    <r>
      <rPr>
        <b/>
        <sz val="11"/>
        <rFont val="Arial"/>
        <family val="2"/>
      </rPr>
      <t xml:space="preserve">01/07/2020: </t>
    </r>
    <r>
      <rPr>
        <sz val="11"/>
        <rFont val="Arial"/>
        <family val="2"/>
      </rPr>
      <t>Después de la aprobación del PINAR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t>
    </r>
  </si>
  <si>
    <r>
      <t xml:space="preserve">Teniendo en cuenta lo reportado por el proceso, durante la vigencia 2019 se observó la formulación de PINAR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</si>
  <si>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t>Presentar ante CIGYD el documento PINAR para aprobación</t>
  </si>
  <si>
    <t xml:space="preserve">Acta donde se evidencia la aprobacion del PINAR </t>
  </si>
  <si>
    <r>
      <t xml:space="preserve">Se adjunta como evidencia PINAR y hoja de ruta PINAR, que fueron remitidos para aprobación a CIGYD y que de acuerdo con el Comité se ajustaron. Está pendiente por aprobación.
</t>
    </r>
    <r>
      <rPr>
        <b/>
        <sz val="11"/>
        <rFont val="Arial"/>
        <family val="2"/>
      </rPr>
      <t/>
    </r>
  </si>
  <si>
    <t>Grupo de Atención al Usuario y Archivo</t>
  </si>
  <si>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</si>
  <si>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t>INFORME N°2
30/09/2019</t>
  </si>
  <si>
    <r>
      <rPr>
        <b/>
        <sz val="11"/>
        <rFont val="Arial"/>
        <family val="2"/>
      </rPr>
      <t>31/12/2019:</t>
    </r>
    <r>
      <rPr>
        <sz val="11"/>
        <rFont val="Arial"/>
        <family val="2"/>
      </rPr>
      <t xml:space="preserve"> Se presentó el documento PINAR y su Mapa de Ruta  en el Comité Institucional de Gestión y Desempeño, en el cual se dio la aprobación de los instrumentos archivísticos adelantados.</t>
    </r>
  </si>
  <si>
    <r>
      <t xml:space="preserve">El proceso aporta como evidencia del cumplimiento de la actividad, documento borrador “Plan Institucional de Archivos - PINAR” y documento (Excel) denominado “Mapa de Ruta – PINAR MVCT”, los cuales se encuentran conforme a los lineamientos dados por el AGN y fueron presentados ante el CIGYD para su aprobación; dando cumplimiento a la actividad programada de manera extemporánea.
</t>
    </r>
    <r>
      <rPr>
        <b/>
        <sz val="11"/>
        <rFont val="Arial"/>
        <family val="2"/>
      </rPr>
      <t>Actividad cumplida.</t>
    </r>
    <r>
      <rPr>
        <sz val="11"/>
        <rFont val="Arial"/>
        <family val="2"/>
      </rPr>
      <t xml:space="preserve"> </t>
    </r>
  </si>
  <si>
    <r>
      <rPr>
        <b/>
        <sz val="11"/>
        <rFont val="Arial"/>
        <family val="2"/>
      </rPr>
      <t xml:space="preserve">01/07/2020: </t>
    </r>
    <r>
      <rPr>
        <sz val="11"/>
        <rFont val="Arial"/>
        <family val="2"/>
      </rPr>
      <t>Partiendo del reporte efectuado en la actividad anterior en el cual se expresa que el PINAR se debió revisar y efectuar algunos cambios, es necesario presentar de nuevo este documento al CIGYD, por tal motivo se está a la espera del próximo encuentro para que sean aprobados dichas modificaciones.</t>
    </r>
  </si>
  <si>
    <r>
      <t xml:space="preserve">Teniendo en cuenta lo reportado por el proceso, durante la vigencia 2019 se observó la aprobación del PINAR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
</t>
    </r>
    <r>
      <rPr>
        <b/>
        <sz val="11"/>
        <rFont val="Arial"/>
        <family val="2"/>
      </rPr>
      <t>Actividad reiniciada en proceso.</t>
    </r>
  </si>
  <si>
    <t>Divulgar el PINAR a funcionarios y contratistas del MVCT</t>
  </si>
  <si>
    <t>Campaña de divulgacion de  PINAR</t>
  </si>
  <si>
    <r>
      <rPr>
        <sz val="11"/>
        <rFont val="Arial"/>
        <family val="2"/>
      </rPr>
      <t xml:space="preserve">El proceso no aporta evidencias del cumplimiento de la actividad “Divulgar el PINAR a funcionarios y contratistas del MVCT”. Por lo anterior, se recomienda priorizar la ejecución de esta actividad, toda vez que la misma se encuentra vencida desde el día 30/10/2019.
</t>
    </r>
    <r>
      <rPr>
        <b/>
        <sz val="11"/>
        <rFont val="Arial"/>
        <family val="2"/>
      </rPr>
      <t>Actividad vencida sin iniciar.</t>
    </r>
  </si>
  <si>
    <r>
      <rPr>
        <b/>
        <sz val="11"/>
        <rFont val="Arial"/>
        <family val="2"/>
      </rPr>
      <t xml:space="preserve">06/04/2020: </t>
    </r>
    <r>
      <rPr>
        <sz val="11"/>
        <rFont val="Arial"/>
        <family val="2"/>
      </rPr>
      <t>Esta actividad no se ha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</si>
  <si>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</si>
  <si>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t>
    </r>
    <r>
      <rPr>
        <b/>
        <sz val="11"/>
        <rFont val="Arial"/>
        <family val="2"/>
      </rPr>
      <t xml:space="preserve"> </t>
    </r>
  </si>
  <si>
    <r>
      <rPr>
        <sz val="11"/>
        <rFont val="Arial"/>
        <family val="2"/>
      </rPr>
      <t>Teniendo en cuenta la información reportada por el proceso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30/10/2019.</t>
    </r>
    <r>
      <rPr>
        <b/>
        <sz val="11"/>
        <rFont val="Arial"/>
        <family val="2"/>
      </rPr>
      <t xml:space="preserve">
Actividad vencida sin iniciar.</t>
    </r>
  </si>
  <si>
    <t>Presentar ante CIGYD el  seguimiento a la implementacion del PINAR</t>
  </si>
  <si>
    <r>
      <rPr>
        <b/>
        <sz val="11"/>
        <rFont val="Arial"/>
        <family val="2"/>
      </rPr>
      <t xml:space="preserve">06/04/2020: </t>
    </r>
    <r>
      <rPr>
        <sz val="11"/>
        <rFont val="Arial"/>
        <family val="2"/>
      </rPr>
      <t>Esta actividad aún no ha podido ser iniciada, dado que su realización depende de la culminación de la acción anterior.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</si>
  <si>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vencida sin iniciar.</t>
    </r>
  </si>
  <si>
    <t>Documento matriz de herramienta de seguimiento</t>
  </si>
  <si>
    <r>
      <rPr>
        <b/>
        <sz val="11"/>
        <rFont val="Arial"/>
        <family val="2"/>
      </rPr>
      <t xml:space="preserve">Instrumentos Archivisticos. </t>
    </r>
    <r>
      <rPr>
        <sz val="11"/>
        <rFont val="Arial"/>
        <family val="2"/>
      </rPr>
      <t>Programa de Gestion Documental - 
PGD. Se invita al MVCT que en el proceso de actualizacion se tenga en cuenta lo establecido en el Capitulo V Gestion de Doumentos - capitulo VI - Sistema de Gestion Doumental y capitulo VII gestion de documentos electronicos de archivo, descritos en el decreto 1080 de 2015</t>
    </r>
  </si>
  <si>
    <t>ACCION 5</t>
  </si>
  <si>
    <t>Contar con el PGD aprobado socializado e implementada de acuerdo en el articulo 2.8.2.5.8 del Decreto 1080 de 2015 y Decreto 612 de 2018</t>
  </si>
  <si>
    <t xml:space="preserve">Elaborar el PGD para el MVCT </t>
  </si>
  <si>
    <t xml:space="preserve"> Documento propuesta del PGD </t>
  </si>
  <si>
    <t xml:space="preserve">Documento PGD </t>
  </si>
  <si>
    <r>
      <t xml:space="preserve">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
</t>
    </r>
    <r>
      <rPr>
        <b/>
        <sz val="11"/>
        <rFont val="Arial"/>
        <family val="2"/>
      </rPr>
      <t>Actividad en proceso.</t>
    </r>
  </si>
  <si>
    <r>
      <t xml:space="preserve">
</t>
    </r>
    <r>
      <rPr>
        <b/>
        <sz val="11"/>
        <rFont val="Arial"/>
        <family val="2"/>
      </rPr>
      <t>30/09/2019:</t>
    </r>
    <r>
      <rPr>
        <sz val="11"/>
        <rFont val="Arial"/>
        <family val="2"/>
      </rPr>
      <t xml:space="preserve"> Se adjunta como evidencia documento final de PGD, este se paso a CIGYD esta pendiente por aprobación.</t>
    </r>
  </si>
  <si>
    <r>
      <t xml:space="preserve">El proceso aporta como evidencia del cumplimiento de la actividad, documento borrador "Programa de Gestión Documental", en el cual se define: publico al que va dirido, requerimientos normativos, economicos, adminsitrativos y tecnologicos; gestión del cambio, politica de gestión documental (pendiente de aprobación), lineamientos de gestión documental y mención a los programas especificos,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1"/>
        <rFont val="Arial"/>
        <family val="2"/>
      </rPr>
      <t>Actividad en proceso.</t>
    </r>
  </si>
  <si>
    <r>
      <rPr>
        <b/>
        <sz val="11"/>
        <rFont val="Arial"/>
        <family val="2"/>
      </rPr>
      <t>16/12/2019:</t>
    </r>
    <r>
      <rPr>
        <sz val="11"/>
        <rFont val="Arial"/>
        <family val="2"/>
      </rPr>
      <t xml:space="preserve"> El documento PGD se modifica de acuerdo a los ajustes solicitados por el comité realizado el día 18/09/2019, nuevamente se presentara a comité para su aprobación. Se adjuntan documento.</t>
    </r>
  </si>
  <si>
    <r>
      <t xml:space="preserve">El proceso aporta como evidencia del cumplimiento de la actividad “Elaborar el PGD para el MVCT", el documento Programa Gestión Documental MVCT Versión 1.1., ajustado conforme a los requerimientos normativos vigentes en materia de gestión documental,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</si>
  <si>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Después de la aprobación del PGD el 30 de diciembre de 2019 mediante acta N° 7 del CIGYD, la Oficina Asesora de Planeación emitió concepto técnico alertando sobre la falta de articulación del programa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por tal motivo se solicitará al Archivo General de la Nación ampliación del plazo en la ejecución de esta, teniendo en cuenta la aprobación del CIGYD.</t>
    </r>
  </si>
  <si>
    <r>
      <t xml:space="preserve">Teniendo en cuenta lo reportado por el proceso, durante la vigencia 2019 se observó la elaboración de PGD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</si>
  <si>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t>Presentar ante CIGYD el documento PGD para aprobación</t>
  </si>
  <si>
    <t>PGD aprobado</t>
  </si>
  <si>
    <r>
      <rPr>
        <b/>
        <sz val="11"/>
        <rFont val="Arial"/>
        <family val="2"/>
      </rPr>
      <t>31/12/2019:</t>
    </r>
    <r>
      <rPr>
        <sz val="11"/>
        <rFont val="Arial"/>
        <family val="2"/>
      </rPr>
      <t xml:space="preserve"> Se presentó el documentoPrograma de GD en el Comité Institucional de Gestión y Desempeño, en el cual se dio la aprobación de los instrumentos archivísticos adelantados.
</t>
    </r>
  </si>
  <si>
    <r>
      <rPr>
        <sz val="11"/>
        <rFont val="Arial"/>
        <family val="2"/>
      </rPr>
      <t xml:space="preserve">El proceso aporta como evidencia del cumplimiento de la actividad “Presentar ante CIGYD el documento PGD para aprobación", el acta de la sesión llevada a cabo el día 30/12/2019 en el cual se dio aprobación del documento: Programa Gestión Documental MVCT Versión 1.1.,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</si>
  <si>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Partiendo del reporte efectuado en la actividad anterior en el cual se expresa que el PGD se debió revisar y efectuar algunos cambios, es necesario presentar de nuevo este documento al CIGYD, por tal motivo se está a la espera del próximo encuentro para que sean aprobadas dichas actualizaciones. </t>
    </r>
  </si>
  <si>
    <r>
      <rPr>
        <sz val="11"/>
        <rFont val="Arial"/>
        <family val="2"/>
      </rPr>
      <t>Teniendo en cuenta lo reportado por el proceso, durante la vigencia 2019 se observó la aprobación del PGD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t>
    </r>
    <r>
      <rPr>
        <b/>
        <sz val="11"/>
        <rFont val="Arial"/>
        <family val="2"/>
      </rPr>
      <t xml:space="preserve">
Actividad reiniciada en proceso.</t>
    </r>
  </si>
  <si>
    <t>Elaborar el acto administrativo de adopción</t>
  </si>
  <si>
    <t>Acto administrativo</t>
  </si>
  <si>
    <t>Grupo de Atención al Usuario y Archivo - Despacho del Ministro - Secretaría General</t>
  </si>
  <si>
    <r>
      <rPr>
        <sz val="11"/>
        <rFont val="Arial"/>
        <family val="2"/>
      </rPr>
      <t xml:space="preserve">El proceso no aporta evidencias del cumplimiento de la actividad “Elaborar el acto administrativo de adopción”.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</si>
  <si>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 xml:space="preserve">06/04/2020: </t>
    </r>
    <r>
      <rPr>
        <sz val="11"/>
        <rFont val="Arial"/>
        <family val="2"/>
      </rPr>
      <t>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</si>
  <si>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</si>
  <si>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t>
    </r>
  </si>
  <si>
    <r>
      <rPr>
        <sz val="11"/>
        <rFont val="Arial"/>
        <family val="2"/>
      </rPr>
      <t>Teniendo en cuenta la información reportada por el proceso “(…)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</si>
  <si>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t>Socializar el PGD a funcionarios y contratistas del MVCT</t>
  </si>
  <si>
    <t>PGD socializado</t>
  </si>
  <si>
    <t>Informe de actividades de socializacion realizados (anexos: fotos, pantallazos, correos etc)</t>
  </si>
  <si>
    <r>
      <rPr>
        <sz val="11"/>
        <rFont val="Arial"/>
        <family val="2"/>
      </rPr>
      <t xml:space="preserve">El proceso no aporta evidencias del cumplimiento de la actividad “Socializar el PGD a funcionarios y contratistas del MVCT”.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</si>
  <si>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06/04/2020</t>
    </r>
    <r>
      <rPr>
        <sz val="11"/>
        <rFont val="Arial"/>
        <family val="2"/>
      </rPr>
      <t>: Esta actividad aún no ha podido ser iniciada, dado que su realización depende de la culminación de la acción anterior.</t>
    </r>
  </si>
  <si>
    <r>
      <rPr>
        <sz val="11"/>
        <rFont val="Arial"/>
        <family val="2"/>
      </rPr>
      <t>El proceso no aporta evidencias del cumplimiento de la actividad “Socializar el PGD a funcionarios y contratistas del MVCT”. Por lo anterior, se recomienda priorizar la ejecución de esta actividad, toda vez que la misma se encuentra vencida desde el día 30/11/2019.</t>
    </r>
    <r>
      <rPr>
        <b/>
        <sz val="11"/>
        <rFont val="Arial"/>
        <family val="2"/>
      </rPr>
      <t xml:space="preserve">
Actividad sin iniciar.</t>
    </r>
  </si>
  <si>
    <t>Presentar ante CIGYD el  seguimiento a la implementacion del PGD</t>
  </si>
  <si>
    <t>Cronograma de implementación del PGD actualizado</t>
  </si>
  <si>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</si>
  <si>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</si>
  <si>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 xml:space="preserve">Instrumentos Archivisticos. </t>
    </r>
    <r>
      <rPr>
        <sz val="11"/>
        <rFont val="Arial"/>
        <family val="2"/>
      </rPr>
      <t xml:space="preserve">Formato Unico de Inventario Documental </t>
    </r>
    <r>
      <rPr>
        <b/>
        <sz val="11"/>
        <rFont val="Arial"/>
        <family val="2"/>
      </rPr>
      <t xml:space="preserve">- </t>
    </r>
    <r>
      <rPr>
        <sz val="11"/>
        <rFont val="Arial"/>
        <family val="2"/>
      </rPr>
      <t xml:space="preserve">
FUID.El MVCT, presuntamente incumple lo reglamentado en el articulo 26 de la ley 594 de 2000,articulo 7 del acuerdo 042 de 2002, acuerdo 038 de 2000 y articulo 13 de la ley 1712 de 2014 toda vez que no todas las areas cuentan con inventario desde los archivos de gestión</t>
    </r>
  </si>
  <si>
    <t>ACCION 6</t>
  </si>
  <si>
    <t>Contar con el FUID elaborado, actualizado e implementado de acuerdo a lo reglamentado en el articulo 26 de la Ley 594 de 2000, articulos 7 del acuerdo 042 de 2002, Acuerdo 038 de 2000 y el articulo 13 de la ley 1712 de 2014, en todas las areas del MVCT</t>
  </si>
  <si>
    <t>Socialización del FUID y su correcto diligenciamiento, a las dependencias del MVCT</t>
  </si>
  <si>
    <t>Presentación y listas de asistencia</t>
  </si>
  <si>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presentación,Actas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</si>
  <si>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dió la socialización a la totalidad de las dependencias en el tiempo planificado, por lo que se recomienda, priorizar esta actividad y realizar la correspondiente socialización con el restante de las dependencias, toda vez que esta actividad venció el 31/07/2019.
</t>
    </r>
    <r>
      <rPr>
        <b/>
        <sz val="11"/>
        <rFont val="Arial"/>
        <family val="2"/>
      </rPr>
      <t>Actividad en proceso.</t>
    </r>
  </si>
  <si>
    <t>Formato Único de Inventario Documental -FUID. Reporta avance del 40,56%. 
Se invita a los jefes de archivo y control interno continuar realizando el seguimiento para que la entidad cuente con sus inventarios actualizados, controlando todas las Series y Subseries establecidas por las TRD y cumplir al 100% con la implementación de los mismos en todas las dependencias y grupos de trabajo.  El AGN seguirá atento a recibir las evidencias. 
Igualmente se espera copia del procedimiento entrega de los archivos mediante inventario documental, establecido por la entidad para la entrega de los cargos o por culminación de obligaciones contractuales. 
Conclusión: Hallazgo no superado.</t>
  </si>
  <si>
    <r>
      <rPr>
        <b/>
        <sz val="11"/>
        <rFont val="Arial"/>
        <family val="2"/>
      </rPr>
      <t xml:space="preserve">31/12/2019: </t>
    </r>
    <r>
      <rPr>
        <sz val="11"/>
        <rFont val="Arial"/>
        <family val="2"/>
      </rPr>
      <t>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</si>
  <si>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se encuentra vencida desde el día 31/07/2019.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</si>
  <si>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</si>
  <si>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31/07/2019.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</si>
  <si>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formal.Se carga como evidencia el acta resultante de la reunión y su correo electrónico de envío. </t>
    </r>
  </si>
  <si>
    <r>
      <t xml:space="preserve">El proceso aporta como evidencia del cumplimiento de la actividad una presentación PowerPoint denominada “TRD_FUID_PRESTAMO”, en la cual se observa dentro de los temas tratados el FUID, así como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</si>
  <si>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Realizar mesas de trabajo para asesorar a las dependecias del MVCT en el levantamiento del FUID.</t>
  </si>
  <si>
    <t>Acta de reunión y lista de asistencia</t>
  </si>
  <si>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</si>
  <si>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el avance en jornadas de asesoramiento al levantamiento del FUID en 35 de 45 de las dependencias.
Por lo anterior, se presenta un avance en el cumplimiento de la actividad del 68.88%. 
</t>
    </r>
    <r>
      <rPr>
        <b/>
        <sz val="11"/>
        <rFont val="Arial"/>
        <family val="2"/>
      </rPr>
      <t>Actividad en proceso.</t>
    </r>
  </si>
  <si>
    <r>
      <rPr>
        <b/>
        <sz val="11"/>
        <rFont val="Arial"/>
        <family val="2"/>
      </rPr>
      <t>31/12/2019</t>
    </r>
    <r>
      <rPr>
        <sz val="11"/>
        <rFont val="Arial"/>
        <family val="2"/>
      </rPr>
      <t>: 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</si>
  <si>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el avance en jornadas de asesoramiento al levantamiento del FUID en 35 de 45 de las dependencias. Sin embargo, no se dio el asesoramiento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</si>
  <si>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</si>
  <si>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</si>
  <si>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t>
    </r>
  </si>
  <si>
    <r>
      <t xml:space="preserve">El proceso aporta como evidencia del cumplimiento de la actividad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</si>
  <si>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Verificación y validación de elaboración del FUID.</t>
  </si>
  <si>
    <r>
      <rPr>
        <b/>
        <sz val="11"/>
        <rFont val="Arial"/>
        <family val="2"/>
      </rPr>
      <t>30/09/2019: S</t>
    </r>
    <r>
      <rPr>
        <sz val="11"/>
        <rFont val="Arial"/>
        <family val="2"/>
      </rPr>
      <t>e adjuntan como evidencias FUID de la dependencia : Acciones Constitucionales, debido a que las demas areas visitas se encuentran registrando la información a la versión vigente.</t>
    </r>
  </si>
  <si>
    <r>
      <t xml:space="preserve">El proceso aporta como evidencia del cumplimiento de la actividad el FUID de la dependencia Acciones Constitucionales, el cual ha sido la única dependencia que cuenta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vence el 06/12/2019.
Por lo anterior, se presenta un avance en el cumplimiento de la actividad del 2,22%
</t>
    </r>
    <r>
      <rPr>
        <b/>
        <sz val="11"/>
        <rFont val="Arial"/>
        <family val="2"/>
      </rPr>
      <t>Actividad vencida en proceso.</t>
    </r>
  </si>
  <si>
    <r>
      <rPr>
        <b/>
        <sz val="11"/>
        <rFont val="Arial"/>
        <family val="2"/>
      </rPr>
      <t>16/12/2019:</t>
    </r>
    <r>
      <rPr>
        <sz val="11"/>
        <rFont val="Arial"/>
        <family val="2"/>
      </rPr>
      <t xml:space="preserve"> Se adjuntan como evidencias FUID de la dependencia: Grupo de Titulación y Saneamiento Básico y Grupo de Atención al Usuario y Archivo. Se adjuntan FUID como evidencia.</t>
    </r>
  </si>
  <si>
    <r>
      <t xml:space="preserve">El proceso aporta como evidencia del cumplimiento de la actividad el FUID de las dependencias Grupo de Atención al Usuario y Archivo y Grupo de Titulación y Saneamiento Predial, las cuales han sido las únicas dependencias que cuentan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venció el 06/12/2019.
Por lo anterior, se presenta un avance en el cumplimiento de la actividad del 6,67%
</t>
    </r>
    <r>
      <rPr>
        <b/>
        <sz val="11"/>
        <rFont val="Arial"/>
        <family val="2"/>
      </rPr>
      <t>Actividad vencida en proceso.</t>
    </r>
  </si>
  <si>
    <r>
      <rPr>
        <b/>
        <sz val="11"/>
        <rFont val="Arial"/>
        <family val="2"/>
      </rPr>
      <t xml:space="preserve">06/04/2020: </t>
    </r>
    <r>
      <rPr>
        <sz val="11"/>
        <rFont val="Arial"/>
        <family val="2"/>
      </rPr>
      <t>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Se anexa FUID verificados antes de la implementación de las medidas contra el covid-19.</t>
    </r>
  </si>
  <si>
    <r>
      <t xml:space="preserve">El proceso aporta como evidencia los formatos FUID diligenciados así:
- Grupo de contratos: 6 Formatos FUID
- FONVIVIENDA: 1 Formato FUID
- Grupo de Atención al Usuario y Archivo: 4 Formatos FUID.
- Grupo de Tesorería: 1 Formato FUID
- Grupo de Recursos Físicos: 2 Formatos FUID
- Subdirección de Subsidio Familiar de Vivienda: 1 Formato FUID.
Así mismo, el proceso reporta que “si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Por lo anterior, el proceso no anexó evidencias de esta verificación, por lo tanto,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</si>
  <si>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</si>
  <si>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6/12/2019.
</t>
    </r>
    <r>
      <rPr>
        <b/>
        <sz val="11"/>
        <rFont val="Arial"/>
        <family val="2"/>
      </rPr>
      <t>Actividad vencida en proceso.</t>
    </r>
  </si>
  <si>
    <t>Presentar ante el CIGYD, el seguimiento al diligenciamiento del FUID de cada dependencia</t>
  </si>
  <si>
    <t>Acta de sesión</t>
  </si>
  <si>
    <r>
      <rPr>
        <sz val="11"/>
        <rFont val="Arial"/>
        <family val="2"/>
      </rPr>
      <t>El proceso no aporta evidencias del cumplimiento de la actividad “Presentar ante el CIGYD, el seguimiento al diligenciamiento del FUID de cada dependencia”, toda vez que esta depende de las actividades antecesoras. Por lo anterior, se recomienda priorizar la ejecución de esta actividad, toda vez que la misma se encuentra vencida desde el día 31/03/2020.</t>
    </r>
    <r>
      <rPr>
        <b/>
        <sz val="11"/>
        <rFont val="Arial"/>
        <family val="2"/>
      </rPr>
      <t xml:space="preserve">
Actividad sin iniciar.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</si>
  <si>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sin iniciar.</t>
    </r>
  </si>
  <si>
    <r>
      <rPr>
        <b/>
        <sz val="11"/>
        <rFont val="Arial"/>
        <family val="2"/>
      </rPr>
      <t>Organizacion Documental.</t>
    </r>
    <r>
      <rPr>
        <sz val="11"/>
        <rFont val="Arial"/>
        <family val="2"/>
      </rPr>
      <t xml:space="preserve"> Conformacion de los archivos Publicos.Tablas de Valoración Documental-TVD.La entidad no ha culminadoo con el proceso de implementación de las TVD para la organización del fondo documental del extinto INURBE e Instituto de Credito Territorial.</t>
    </r>
  </si>
  <si>
    <t>ACCION 7</t>
  </si>
  <si>
    <t>Continuar con la implementacion de  las TVD para la organización del Fondo Documental del Extinto Inurbe e Instituto de Credito Territorial según lo definido en el acuerdo 02 de 2014.</t>
  </si>
  <si>
    <t>Identificar el listado de series, subseries y/o asuntos que presentan inconsistencias en la valoración secundaria y disposicion final asignada en la TVD, con énfasis en aquellos que presentan eliminación.</t>
  </si>
  <si>
    <t>Listado de series, subseries y/o asuntos</t>
  </si>
  <si>
    <t>A través  de la gestión que se realiza en archivo central hasta el momento se adelanta la verificación de las series que solicitan en préstamo vs las TVD y hasta la fecha no se ha evidenciado  series que presenten inconsistencias en la valoración, documental que contempla la tabla por lo que se continuara con la verificación.</t>
  </si>
  <si>
    <t>Matriz de listado de series, subseries y/o asuntos</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</si>
  <si>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r>
    <r>
      <rPr>
        <b/>
        <sz val="11"/>
        <rFont val="Arial"/>
        <family val="2"/>
      </rPr>
      <t>Actividad en proceso.</t>
    </r>
  </si>
  <si>
    <t xml:space="preserve">Organización Documental. Conformación de los archivos Públicos. Tablas de Valoración Documental-TVD. Reporta avance del 2%. 
La entidad no ha culminado con el proceso de implementación de las TVD para la organización del fondo documental del extinto INURBE e Instituto de Crédito Territorial. 
Se invita a seguir revisando los documentos que están identificados como ELIMINACIÓN y que aún siguen siendo consultados, por tal razón, se debe revisar la disposición final de las series documentales establecidas en las TVD del extinto INURBE, y si es necesario realizar ajustes a las TVD. 
Se exhorta a la entidad seguir aplicando las TVD aprobadas por el AGN, según acto administrativo de fecha resolución 171 del 30 de mayo de 2012, las cuales constan de trece (13) períodos documentales. Realizar transferencia secundaria de los archivos a donde corresponda. 
Esperamos recibir copia de las actas de transferencia e inventarios documentales objeto de transferencia secundaria. 
Conclusión: Hallazgo no superado. </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</si>
  <si>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6%.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</si>
  <si>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10%.  
Sin embargo, el avance reportado es muy bajo respecto al 
</t>
    </r>
    <r>
      <rPr>
        <b/>
        <sz val="11"/>
        <rFont val="Arial"/>
        <family val="2"/>
      </rPr>
      <t>Actividad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</si>
  <si>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t>
    </r>
  </si>
  <si>
    <r>
      <t xml:space="preserve">Teniendo en cuenta la información reportada por el proceso “(…)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31/05/2020.
</t>
    </r>
    <r>
      <rPr>
        <b/>
        <sz val="11"/>
        <rFont val="Arial"/>
        <family val="2"/>
      </rPr>
      <t>Actividad vencida en proceso.</t>
    </r>
  </si>
  <si>
    <t>Elaborar la propuesta de ficha de valoración de las series, subseries y/o asuntos identificadas</t>
  </si>
  <si>
    <t>Propuesta de ficha de valoración</t>
  </si>
  <si>
    <r>
      <rPr>
        <b/>
        <sz val="11"/>
        <rFont val="Arial"/>
        <family val="2"/>
      </rPr>
      <t>01/07/2020:</t>
    </r>
    <r>
      <rPr>
        <sz val="11"/>
        <rFont val="Arial"/>
        <family val="2"/>
      </rPr>
      <t xml:space="preserve">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</si>
  <si>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sz val="11"/>
        <rFont val="Arial"/>
        <family val="2"/>
      </rPr>
      <t>Teniendo en cuenta la información reportada por el proceso “(…)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30/09/2020.</t>
    </r>
    <r>
      <rPr>
        <b/>
        <sz val="11"/>
        <rFont val="Arial"/>
        <family val="2"/>
      </rPr>
      <t xml:space="preserve">
Actividad sin iniciar.</t>
    </r>
  </si>
  <si>
    <t>Presentar al CIGYD para su aprobación la propuesta de ficha de valoración</t>
  </si>
  <si>
    <t>Socializar las fichas de valoración a los funcionarios y contratistas del Archivo Central</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</si>
  <si>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</si>
  <si>
    <t>Presentar al CIGYD el seguimiento a la implementación de las fichas de valoración.</t>
  </si>
  <si>
    <t>Grupo de Atención al Usuario y Archivo - Oficina Asesora Jurídica</t>
  </si>
  <si>
    <t>Organización de los archivos de Gestión. De conformidad con lo observado,el MVCT, presuntamente incumple con lo señalado en el acuerdo 042 de 2002, acuerdo 05 de 2013, acuerdo 02 de 2014 y articulo 6, acuerdo 060 de 2001 toda vez que la entidad no esta aplicando los criterios de organizacion de los archivos de gestión,conformacion de expedientes,segun la normatividad relacionada: Ordenación, Hoja de Control y control de prestamos</t>
  </si>
  <si>
    <t>ACCION 8</t>
  </si>
  <si>
    <t>Organizar  los archivos de gestion y aplicar las herramientas de control para el prestamo de los expedientes, de acuerdo  con lo señalado en el acuerdo 042 de 2002, Acuerdo 05 de 2013, Acuerdo 02 de 2014 y el Articulo 6 acuerdo 060 de 2001</t>
  </si>
  <si>
    <t>Socializar los lineamientos definidos de la organización y control de prestamos con todas las dependencias del MVCT</t>
  </si>
  <si>
    <r>
      <rPr>
        <b/>
        <sz val="11"/>
        <rFont val="Arial"/>
        <family val="2"/>
      </rPr>
      <t xml:space="preserve">30/09/2019 </t>
    </r>
    <r>
      <rPr>
        <sz val="11"/>
        <rFont val="Arial"/>
        <family val="2"/>
      </rPr>
      <t xml:space="preserve">Esta actividad se viene realizando en las visitas efectuadas en las areas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</si>
  <si>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</si>
  <si>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t xml:space="preserve">Procesos de Organización Documental en los Archivos de Gestión. Reporta avance del 46,67%. 
La entidad debe garantizar la conformación de expedientes en todas sus dependencias y grupo de trabajo, aplicando los procesos técnicos de ordenación, retiro de material abrasivo, foliación, identificación y diligenciamiento de la hoja de control de expedientes e inventarios documentales.    Se invita a los Jefes de Archivo y Control Interno a continuar realizando auditorías internas y verificar la correcta aplicación de los criterios técnicos de organización documental en los archivos de gestión (identificación, organización y descripción documental) y la implementación de las Tablas de Retención Documental
Para dar por superado el hallazgo es necesario que la entidad presente al AGN:    ▪ Una muestra amplia del diligenciamiento de la hoja de control de expedientes, mínimo 10 expedientes por cada una de las dependencias. ▪ Inventarios documentales en los archivos de gestión (total dependencias de la entidad).  ▪ Registro fotográfico alusivo al proceso de organización de archivos de gestión: muestra de rótulos de cajas y carpetas, unidades de conservación, foliación y uso de la hoja de control de expedientes.   
Así mismo, se espera evidencias del arreglo de la documentación de la Subdirección de Asistencia Técnica y Operaciones Urbanas Integrales, documentos que se observaron en la visita de inspección apilados en el suelo, sin estibas, documentación en AZ, planos enrollados sin unidad de conservación, otros doblados al interior de los expedientes dentro de bolsas plásticas transparentes (ver páginas 34 a 37 de informe de visita de inspección). 
Conclusión: el hallazgo no se dará superado, hasta tanto la entidad remita las evidencias solicitadas.  
 </t>
  </si>
  <si>
    <r>
      <rPr>
        <b/>
        <sz val="11"/>
        <rFont val="Arial"/>
        <family val="2"/>
      </rPr>
      <t>16/12/2019:</t>
    </r>
    <r>
      <rPr>
        <sz val="11"/>
        <rFont val="Arial"/>
        <family val="2"/>
      </rPr>
      <t xml:space="preserve"> Esta actividad se viene realizando en las visitas efectuadas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</si>
  <si>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socialización de los lineamientos de organización de préstamos al interior de las dependencias. Sin embargo, no se dio la socialización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</si>
  <si>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socializacion para el prestamo de documentos y acompañamiento tecnico, debido a que la entidad se encontraba en proceso de contratación del personal necesario para la realización de dicha actividad y teniendo en cuenta las medidas adoptadas por el Gobierno Nacional concernientes al COVID-19, se debió actualizar el cronograma planteando su ejecución de manera virtual.  el correo electrónico informando sobre el cambio de fechas con el respectivo cronograma.</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</si>
  <si>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socialización de los lineamientos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</si>
  <si>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17 de ellos (Despacho Del Ministro, Viceministro De Agua, Viceministro De Vivienda, Dirección De Espacio Urbano Y Territorial, Grupo De Procesos Judiciales, Grupo De Acciones Constitucionales, Grupo De Conceptos, Grupo De Contabilidad, Grupo De Control Interno Disciplinario, Grupo De Monitoreo Al SGP, Grupo De Presupuesto Y Cuentas, OTIC, Oficina De Control Interno, Oficina Asesora Jurídica, Subdirección Política Y Desarrollo Urbano Y Territorial, Subdirección De Servicios Administrativos, Subdirección De Estructuración De Programas), logrando la culminación de la actividad con 44 dependencias visitadas dado que el Grupo De Seguimiento Y Control no está conformado de manera formal. </t>
    </r>
  </si>
  <si>
    <r>
      <t xml:space="preserve">El proceso aporta como evidencia del cumplimiento de la actividad una presentación PowerPoint denominada “TRD_FUID_PRESTAMO”, en la cual se observa dentro de los temas tratados el proceso de Organización Documental, así como diecisiete (17) actas de trabajo, con sus respectivas grabaciones en la plataforma Teams como soporte de asistencia a las mismas, las cuales fueron realizadas en el segundo trimestre de 2020, donde se observa el tema tratado "Socialización del Formato de Solicitud y/o préstamo Documental" y los resultados de la mesa de trabajo virtual desarrollada, para las dependencias: Despacho del Ministro, Viceministerio de Agua Potable y Saneamiento Básico, Viceministerio de Vivienda, Dirección de Espacio Urbano y Territorial, Grupo de Procesos Judiciales, Grupo de Acciones Constitucionales, Grupo de Conceptos Jurídicos, Grupo de Contabilidad, Grupo de Control Interno Disciplinario, Grupo de Monitoreo SGP de Agua Potable y Saneamiento Básico, Grupo de Presupuesto y Cuentas, Grupo de Soporte Técnico y OTIC, Oficina de control Interno, Oficina Asesora Jurídica, Subdirección de Políticas De Desarrollo Urbano y Territorial, Subdirección de Servicios Administrativos y Subdirección de Estructuración de Programas; por lo anterior, se presenta un avance en el cumplimiento de la actividad del 100% con la socialización en la totalidad de las 44 dependencias de la Entidad. 
</t>
    </r>
    <r>
      <rPr>
        <b/>
        <sz val="11"/>
        <rFont val="Arial"/>
        <family val="2"/>
      </rPr>
      <t>Actividad cumplida.</t>
    </r>
  </si>
  <si>
    <t>Identificar el metraje lineal por dependencia que presenta algún grado de desorganización o que no se encuentra debidamente organizado, de acuerdo con la TRD vigente.</t>
  </si>
  <si>
    <t>Informe de estado de organización de los archivos de gestión del MVCT</t>
  </si>
  <si>
    <r>
      <rPr>
        <b/>
        <sz val="11"/>
        <rFont val="Arial"/>
        <family val="2"/>
      </rPr>
      <t xml:space="preserve">30/09/2019 </t>
    </r>
    <r>
      <rPr>
        <sz val="11"/>
        <rFont val="Arial"/>
        <family val="2"/>
      </rPr>
      <t xml:space="preserve">La identificación de metro lineal por area se evidencia en las visitas realizadas en las areas del MVCT. Se adjuntan como evidencia actas de visita y listas de asistencia
</t>
    </r>
    <r>
      <rPr>
        <b/>
        <sz val="11"/>
        <rFont val="Arial"/>
        <family val="2"/>
      </rPr>
      <t/>
    </r>
  </si>
  <si>
    <t>Grupo de Atención al Usuario y Archivo-todas las dependencias</t>
  </si>
  <si>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</si>
  <si>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 xml:space="preserve">16/12/2019: </t>
    </r>
    <r>
      <rPr>
        <sz val="11"/>
        <rFont val="Arial"/>
        <family val="2"/>
      </rPr>
      <t>La identificación de metro lineal por area se evidencia en las visitas realizadas en las areas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</si>
  <si>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identificación del metraje lineal que presenta desorganización al interior de las dependencias. Sin embargo, no se dio la identificación del metraje lineal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</si>
  <si>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la realización de las mediciones en metros lineales de los archivos que reposan en cada una de las dependencias en enero y febrero no se le dio continuidad a esta actividad debido a que la entidad estaba en proceso de contratación del personal, para el mes de marzo se había retomado con un nuevo cronograma,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</si>
  <si>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del informe del estado de organización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</si>
  <si>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</si>
  <si>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</si>
  <si>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t>Realizar mesas de trabajo para hacer el acompñamiento tecnico en la organización del archivo de gestion a las dependecias del MVCT.</t>
  </si>
  <si>
    <t>Actas de mesas de trabajo y listados de asistencia</t>
  </si>
  <si>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</si>
  <si>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</si>
  <si>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14 actas de reunión con sus respectivos listados de asistencia, que soportan las mesas de trabajo, donde se observa el acompañamiento técnico realizado en la temática de organización del archivo de gestión al interior de las dependencias. Sin embargo, no se dio el acompañamiento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</si>
  <si>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Para la realización de la mesa de trabajo y el acompañamiento técnico en la organización de archivos de gestión de cada una de las pendencias del MVCT,  en enero y febrero no se le dio continuidad a esta actividad debido a que la entidad estaba en proceso de contratación del personal, para el mes de marzo se había retomado con un nuevo cronograma, para las visitas de cada dependencia donde se estaba dejando en las actas de Reunión en la parte de compromisos el acompañamiento para las Clasificación, organización y descripción de los archivos de gestión,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</si>
  <si>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realización de las mesas de trabajo definidas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</si>
  <si>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</si>
  <si>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</si>
  <si>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t>Presentar ante el CIGYD el seguimiento al avance en la organización de los archivos de gestión, en las dependencias del MVCT.</t>
  </si>
  <si>
    <r>
      <t xml:space="preserve">El proceso no aporta evidencias del cumplimiento de la actividad “Presentar ante el CIGYD el seguimiento al avance en la organización de los archivos de gestión, en las dependencias del MVCT”,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</si>
  <si>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30/03/2020.
</t>
    </r>
    <r>
      <rPr>
        <b/>
        <sz val="11"/>
        <rFont val="Arial"/>
        <family val="2"/>
      </rPr>
      <t>Actividad vencida sin iniciar.</t>
    </r>
  </si>
  <si>
    <r>
      <rPr>
        <sz val="11"/>
        <rFont val="Arial"/>
        <family val="2"/>
      </rPr>
      <t>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t>
    </r>
    <r>
      <rPr>
        <b/>
        <sz val="11"/>
        <rFont val="Arial"/>
        <family val="2"/>
      </rPr>
      <t xml:space="preserve">
Actividad vencida sin iniciar.</t>
    </r>
  </si>
  <si>
    <t>05/10/2020: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</si>
  <si>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rPr>
        <b/>
        <sz val="11"/>
        <rFont val="Arial"/>
        <family val="2"/>
      </rPr>
      <t>Sistema Integrado de Conservacion  - SIC</t>
    </r>
    <r>
      <rPr>
        <sz val="11"/>
        <rFont val="Arial"/>
        <family val="2"/>
      </rPr>
      <t>.El MVCT, presuntamente incumple lo estipulado en el articulo 46 de la ley 594 de 2000, el acuerdo 049 de 2000, el acuerdo 050 de 2000 y el acuerdo 006 de 2014,toda vez que se observo que no ha implentado el sistema integrado de conservación</t>
    </r>
  </si>
  <si>
    <t>ACCION 9</t>
  </si>
  <si>
    <t>Contar con el SIC aprobado socializado e implementado de acuerdo a lo estipulado  en el articulo 46 de la ley 594 de 2000, el acuerdo 049 de 2000, el acuerdo 050 de 2000 y el acuerdo 006 de 2014</t>
  </si>
  <si>
    <t>Elaborar diagnóstico Integral de archivo del MVCT.</t>
  </si>
  <si>
    <t>Diagnóstico integral de archivos</t>
  </si>
  <si>
    <r>
      <rPr>
        <b/>
        <sz val="11"/>
        <rFont val="Arial"/>
        <family val="2"/>
      </rPr>
      <t xml:space="preserve">26-07-2019: </t>
    </r>
    <r>
      <rPr>
        <sz val="11"/>
        <rFont val="Arial"/>
        <family val="2"/>
      </rPr>
      <t>Se elaboró  el Diagnostico Integral de Archivo donde se muestra la situacion real que  actualmente presenta el archivo del MVCT.Se adjunta evidencia.</t>
    </r>
  </si>
  <si>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1"/>
        <rFont val="Arial"/>
        <family val="2"/>
      </rPr>
      <t>Actividad cumplida.</t>
    </r>
  </si>
  <si>
    <t xml:space="preserve">Sistema Integrado de Conservación -SIC. Reporta avance del 11,11%. 
Para dar por superado el hallazgo es necesario que la entidad presente al AGN: 
▪ Documento SIC, que evidencie el Plan de Conservación y Plan de Preservación digital a largo plazo. ▪ Concepto técnico de aprobación del SIC por parte de la instancia asesora de la entidad.  ▪ Acto administrativo de aprobación del SIC, expedido por el representante legal.  ▪ Registro fotográfico que evidencie las instalaciones físicas en las que se encuentren los depósitos de archivos. ▪ Formatos, planillas y demás instrumentos de seguimiento, y control para la implementación del SIC, conforme a los planes y programas formulados por la entidad. 
  Conclusión: Hallazgo no superado. 
 </t>
  </si>
  <si>
    <t>Elaborar el plan de conservación documental y los programas correspondientes</t>
  </si>
  <si>
    <t>Plan de conservación documental y programas</t>
  </si>
  <si>
    <t>Documento de plan de conservación documental y programas</t>
  </si>
  <si>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1"/>
        <rFont val="Arial"/>
        <family val="2"/>
      </rPr>
      <t>Actividad vencida sin iniciar.</t>
    </r>
  </si>
  <si>
    <r>
      <rPr>
        <b/>
        <sz val="11"/>
        <rFont val="Arial"/>
        <family val="2"/>
      </rPr>
      <t xml:space="preserve">06/04/2020: </t>
    </r>
    <r>
      <rPr>
        <sz val="11"/>
        <rFont val="Arial"/>
        <family val="2"/>
      </rPr>
      <t>De acuerdo al diagnóstico integral de archivo realizado por el MVCT, se ha venido planteando los programas pertinentes de acuerdo a los lineamientos establecidos en la guía V8_Guia_Sistema_Integrado_de_Conservacion, publicada en la página del AGN, se anexa borrador con lo elaborado hasta el momento teniendo en cuenta que su contenido está sujeto a cambios.</t>
    </r>
  </si>
  <si>
    <r>
      <t xml:space="preserve">El proceso aporta como evidencia documento (Word) denominado “Sistema_conservacion_Borrador_2020”, en el cual se proponen los programas de capacitación y sensibilización, Saneamiento ambiental, Almacenamiento y re-almacenamiento y de Monitoreo de Condiciones Ambientales; no obstante, este documento requiere continuar con su estructuración para dar cumplimiento a la normatividad que lo rige; por lo anterior, se recomienda priorizar la ejecución de esta actividad, toda vez que la misma se encuentra vencida desde el día 31/10/2019.
Por lo anterior, el proceso reporta un porcentaje de cumplimiento de la actividad del 75%.
</t>
    </r>
    <r>
      <rPr>
        <b/>
        <sz val="11"/>
        <rFont val="Arial"/>
        <family val="2"/>
      </rPr>
      <t>Actividad vencida en proceso.</t>
    </r>
  </si>
  <si>
    <r>
      <rPr>
        <b/>
        <sz val="11"/>
        <rFont val="Arial"/>
        <family val="2"/>
      </rPr>
      <t>01/07/2020</t>
    </r>
    <r>
      <rPr>
        <sz val="11"/>
        <rFont val="Arial"/>
        <family val="2"/>
      </rPr>
      <t>: Se avanzó en los planes faltantes que componen el plan de conservación documental, pero es de aclarar que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t>
    </r>
  </si>
  <si>
    <r>
      <t xml:space="preserve">El proceso aporta como evidencia documento (Word) denominado “Plan_conservación_borrador”, en el cual se proponen los programas de capacitación y sensibilización, Saneamiento ambiental, de Monitoreo de Condiciones Ambientales y Prevención emergencias y atención de desastres aplicables a las sedes Calle 18, Botica, Palma Real y la Fragua, no obstante, este documento requiere continuar con su estructuración para dar cumplimiento a la normatividad que lo rige.
Así mismo, teniendo en cuenta la información reportada por el proceso “(…)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
Por lo anterior, se recomienda que conforme a la solicitud de ampliación citada, se priorice la ejecución de esta actividad, toda vez que la misma vence el día 31/10/2019.
</t>
    </r>
    <r>
      <rPr>
        <b/>
        <sz val="11"/>
        <rFont val="Arial"/>
        <family val="2"/>
      </rPr>
      <t>Actividad vencida en proceso.</t>
    </r>
  </si>
  <si>
    <t>Elaborar el plan de preservación digital a largo plazo y los programas correspondientes</t>
  </si>
  <si>
    <t>Plan de preservación digital y programas</t>
  </si>
  <si>
    <t>Grupo de Atención al Usuario y Archivo-Oficina de Tecnologia de la Información y las Comunicaciones</t>
  </si>
  <si>
    <r>
      <t xml:space="preserve">No se aportan evidencias que permitan verificar el avance en la ejecución de la actividad planificada; sin embargo, esta actividad cuenta con fecha de finalización 31/12/2019, por lo anterior, se recomienda socializar el documento preliminar con los actores involucrados previo a su remisión a aprobación.
</t>
    </r>
    <r>
      <rPr>
        <b/>
        <sz val="11"/>
        <rFont val="Arial"/>
        <family val="2"/>
      </rPr>
      <t>Actividad vencida sin iniciar.</t>
    </r>
  </si>
  <si>
    <r>
      <rPr>
        <b/>
        <sz val="11"/>
        <rFont val="Arial"/>
        <family val="2"/>
      </rPr>
      <t>06/04/2020:</t>
    </r>
    <r>
      <rPr>
        <sz val="11"/>
        <rFont val="Arial"/>
        <family val="2"/>
      </rPr>
      <t xml:space="preserve"> Para la realización de esta actividad se ha venido analizando nuestro gestor documental (GESDOC), en busca de realizar su actualización, con la finalidad de ir construyendo la base en la cual se soportará todos los programas que serán planteados en el documento “plan de preservación Digital”. como evidencia se anexa correo de citación y planilla de asistencia.</t>
    </r>
  </si>
  <si>
    <r>
      <t xml:space="preserve">El proceso aporta como evidencia dos correos electrónicos de fecha 10/02/2020 y 27/10/2020, en los cuales se soportan acciones de comunicación referentes a la socialización de los cambios sobre la gestión documental a realizar con el gestor GESDOC; así mismo, se observa lista de asistencia de fecha 28/02/2020 con asunto “Actualización GESDOC GAUA”; no obstante, es necesario iniciar con la estructuración del plan para dar cumplimiento a la normatividad que lo rige; por lo anterior, se recomienda priorizar la ejecución de esta actividad, toda vez que la misma se encuentra vencida desde el día 31/12/2019.
Por lo anterior, el proceso reporta un porcentaje de cumplimiento de la actividad del 30%.
</t>
    </r>
    <r>
      <rPr>
        <b/>
        <sz val="11"/>
        <rFont val="Arial"/>
        <family val="2"/>
      </rPr>
      <t>Actividad vencida en proceso.</t>
    </r>
  </si>
  <si>
    <r>
      <rPr>
        <b/>
        <sz val="11"/>
        <rFont val="Arial"/>
        <family val="2"/>
      </rPr>
      <t xml:space="preserve">01/07/2020: </t>
    </r>
    <r>
      <rPr>
        <sz val="11"/>
        <rFont val="Arial"/>
        <family val="2"/>
      </rPr>
      <t>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t>
    </r>
  </si>
  <si>
    <r>
      <t xml:space="preserve">Teniendo en cuenta la información reportada por el proceso “Para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31/12/2019.
</t>
    </r>
    <r>
      <rPr>
        <b/>
        <sz val="11"/>
        <rFont val="Arial"/>
        <family val="2"/>
      </rPr>
      <t>Actividad vencida sin iniciar.</t>
    </r>
  </si>
  <si>
    <t>Elaborar el documento del Sistema Integrado de Conservación</t>
  </si>
  <si>
    <t>Documento propuesta del SIC</t>
  </si>
  <si>
    <r>
      <t xml:space="preserve">El proceso no aporta evidencias del cumplimiento de la actividad “Elaborar el documento del Sistema Integrado de Conservación”,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</si>
  <si>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rPr>
        <b/>
        <sz val="11"/>
        <rFont val="Arial"/>
        <family val="2"/>
      </rPr>
      <t>01/07/2020</t>
    </r>
    <r>
      <rPr>
        <sz val="11"/>
        <rFont val="Arial"/>
        <family val="2"/>
      </rPr>
      <t>: Esta actividad aún no ha podido ser iniciada, dado que su realización depende de la culminación de la acción anterior, por tal motivo se solicitará al Archivo General de la Nación ampliación del plazo en la ejecución de esta tarea, previa aprobación del CIGYD</t>
    </r>
  </si>
  <si>
    <t>Presentar para aprobación ante el CIGYD, el Sistema Integrado de Conservación SIC y sus planes correspondientes (Conservación documental y preservación digital a largo plazo)</t>
  </si>
  <si>
    <t>Documento SIC aprobado</t>
  </si>
  <si>
    <t>Acta de la sesión.
Solicitud de actualizacion documental y concepto tecnico de aprobacion en el SIG</t>
  </si>
  <si>
    <t>Esta actividad inicia en el mes de junio de 2020.</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</si>
  <si>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</si>
  <si>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t>Elaboración de acto administrativo de aprobación.</t>
  </si>
  <si>
    <t>Acto administrativo de aprobación SIC</t>
  </si>
  <si>
    <t>Esta actividad inicia en el mes de julio de 2020.</t>
  </si>
  <si>
    <t>05/10/2020: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</si>
  <si>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t>Socializar el SIC a los funcionarios y contratistas del MVCT</t>
  </si>
  <si>
    <t>Presentacion Power point y listados de asistencia</t>
  </si>
  <si>
    <t>Esta actividad inicia en el mes de octubre de 2020.</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</si>
  <si>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</si>
  <si>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t>Presentar al CIGYD el seguimiento a la implementación del SIC.</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</si>
  <si>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</si>
  <si>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t>M9</t>
  </si>
  <si>
    <t>Esta actividad inicia en el mes de septiembre de 2020.</t>
  </si>
  <si>
    <t>Disposicion Final de Documentos.La entidad debe garantizar la identificacion de series documentales relacionadas con derechos humanos conforme a las normas establecidas,previo a efectuar procesos de eliminacion documental.</t>
  </si>
  <si>
    <t>ACCION 10</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</si>
  <si>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</si>
  <si>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</si>
  <si>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</si>
  <si>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r>
      <rPr>
        <b/>
        <sz val="11"/>
        <rFont val="Arial"/>
        <family val="2"/>
      </rPr>
      <t>26-07-2019:</t>
    </r>
    <r>
      <rPr>
        <sz val="11"/>
        <rFont val="Arial"/>
        <family val="2"/>
      </rPr>
      <t xml:space="preserve"> Durante las mesas de trabajo  realizadas con las  8 Dependiencias  en el proceso de actulaizacion de TRD  no se han identificado series documentales relacionadas con derechos humanos. Se continuara con la identificacion en las aun estan pendientes por actualziar.
</t>
    </r>
    <r>
      <rPr>
        <b/>
        <sz val="11"/>
        <rFont val="Arial"/>
        <family val="2"/>
      </rPr>
      <t/>
    </r>
  </si>
  <si>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1"/>
        <rFont val="Arial"/>
        <family val="2"/>
      </rPr>
      <t>Actividad en proceso.</t>
    </r>
  </si>
  <si>
    <t xml:space="preserve">Disposición Final de Documentos.   Reporta avance del 13%. 
Dentro del proceso de aplicación y actualización de las Tablas de Retención Documental, invitamos a la entidad identificar aquellas Series y Subseries documentales relacionadas con los Derechos Humanos; criterios definidos en el Protocolo de gestión documental y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Las series documentales deben quedar identificadas en las TRD, así como su proceso de valoración y disposición final. 
Conclusión: Hallazgo no superado. </t>
  </si>
  <si>
    <r>
      <rPr>
        <b/>
        <sz val="11"/>
        <rFont val="Arial"/>
        <family val="2"/>
      </rPr>
      <t>30/09/2019</t>
    </r>
    <r>
      <rPr>
        <sz val="11"/>
        <rFont val="Arial"/>
        <family val="2"/>
      </rPr>
      <t xml:space="preserve"> En las mesas de tabajo que se han  realizado con el fin de actualizar las TRD se ha identificado una serie documental denominada "Bolsas de Recursos" en la dependencia de Subdirección de Subsidio Familiar, se adjunta TRD Excel.</t>
    </r>
  </si>
  <si>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1"/>
        <rFont val="Arial"/>
        <family val="2"/>
      </rPr>
      <t xml:space="preserve">Actividad en proceso  </t>
    </r>
  </si>
  <si>
    <r>
      <rPr>
        <b/>
        <sz val="11"/>
        <rFont val="Arial"/>
        <family val="2"/>
      </rPr>
      <t xml:space="preserve">06/04/2020: </t>
    </r>
    <r>
      <rPr>
        <sz val="11"/>
        <rFont val="Arial"/>
        <family val="2"/>
      </rPr>
      <t>Para los meses de enero y febrero,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cabe resaltar que el equipo con la intención de realizar de la mejor manera esta actividad, solicitó acompañamiento al Centro Nacional de Memoria Histórica y se logró la asignación de un cupo al curso de Archivos de Derechos Humanos del 20 al 24 del mes de Abril  del 2020, se anexa formulario de inscripción al curso, correo electronico y cronograma planteado para continuar con las mesas de trabajo.</t>
    </r>
  </si>
  <si>
    <r>
      <t xml:space="preserve">El proceso aporta como evidencia tres correos electrónicos, donde se observa la solicitud de participación en el curso de Archivos de Derechos Humanos, dictado por el Centro Nacional de Memoria Histórica, así:
- Correo electrónico de fecha 02/04/2020 con asunto “Invitación curso virtual De Archivos y Derechos Humanos”, en el cual se observa la invitación al curso en mención.
- Correo electrónico de fecha 02/04/2020 con asunto “Inscripción curso Archivos de Derechos Humanos MINVIVIENDA”, remitido al Centro Nacional de Memoria Histórica, donde se anexa el formulario de inscripción al curso en mención.
- Correo electrónico de fecha 07/04/2020 con asunto “Mesas de trabajo Gestión Documental”, remitido por el proceso a las dependencias informando la actualización de las mesas de trabajo.
Teniendo en cuenta que el proceso reportó que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 no se observa avance en la identificación de las series documentales conforme a lo establecido en la actividad.
Por lo anterior, se mantiene un avance en el cumplimiento de la actividad del 77.78% y se recomienda priorizar la ejecución de esta actividad, toda vez que la misma cuenta con fecha de vencimiento del 31/05/2020.
</t>
    </r>
    <r>
      <rPr>
        <b/>
        <sz val="11"/>
        <rFont val="Arial"/>
        <family val="2"/>
      </rPr>
      <t xml:space="preserve">Actividad en proceso  </t>
    </r>
  </si>
  <si>
    <r>
      <rPr>
        <b/>
        <sz val="11"/>
        <rFont val="Arial"/>
        <family val="2"/>
      </rPr>
      <t xml:space="preserve">01/07/2020: </t>
    </r>
    <r>
      <rPr>
        <sz val="11"/>
        <rFont val="Arial"/>
        <family val="2"/>
      </rPr>
      <t>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subseries presentes en la TRD, con la dependencia se determina en cuales se podría presentar este tipo de documentación logrando un avance acumulado del 84%,  este dato está calculado sobre un total de 44 dependencias dado que el Grupo De Seguimiento Y Control no está conformado de manera formal. Como evidencia se carga documento en Excel en el cual se está llevando la identificación de las series por dependencia.</t>
    </r>
  </si>
  <si>
    <r>
      <t xml:space="preserve">El proceso aporta como evidencia presentación PowerPoint denominada “Archivos de derechos humanos” y archivo Excel denominado “Identificacion_Arch_DDHH”, en el cual se observa la relación de 36 dependencias visitadas en el segundo trimestre, la fecha de realización de la visita con su soporte de grabación virtual y las series identificadas para cada caso, permitiendo observar un avance en 37 dependencias de 44.
Por lo anterior, se mantiene un avance en el cumplimiento de la actividad del 84% y se recomienda priorizar la ejecución de esta actividad, toda vez que la misma cuenta con fecha de vencimiento del 31/05/2020.
</t>
    </r>
    <r>
      <rPr>
        <b/>
        <sz val="11"/>
        <rFont val="Arial"/>
        <family val="2"/>
      </rPr>
      <t xml:space="preserve">Actividad vencida en proceso  </t>
    </r>
  </si>
  <si>
    <t>Elaborar el inventario documental de los archivos de derechos humanos</t>
  </si>
  <si>
    <t>Inventario documental de archivos de derechos humanos</t>
  </si>
  <si>
    <t>Dependencias que custodien archivos de derechos humanos</t>
  </si>
  <si>
    <t>FUID de archivos de derechos humanos</t>
  </si>
  <si>
    <r>
      <rPr>
        <b/>
        <sz val="11"/>
        <rFont val="Arial"/>
        <family val="2"/>
      </rPr>
      <t>01/07/2020:</t>
    </r>
    <r>
      <rPr>
        <sz val="11"/>
        <rFont val="Arial"/>
        <family val="2"/>
      </rPr>
      <t xml:space="preserve">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t>
    </r>
  </si>
  <si>
    <r>
      <rPr>
        <sz val="11"/>
        <rFont val="Arial"/>
        <family val="2"/>
      </rPr>
      <t>Teniendo en cuenta la información reportada por el proceso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30/08/2020.</t>
    </r>
    <r>
      <rPr>
        <b/>
        <sz val="11"/>
        <rFont val="Arial"/>
        <family val="2"/>
      </rPr>
      <t xml:space="preserve">
Actividad sin iniciar.</t>
    </r>
  </si>
  <si>
    <t>Elaborar el programa de  protección, valoración y acceso a los archivos de derechos humano.</t>
  </si>
  <si>
    <t>Programa específico de tratamiento de archivos de derechos humanos</t>
  </si>
  <si>
    <r>
      <rPr>
        <b/>
        <sz val="11"/>
        <rFont val="Arial"/>
        <family val="2"/>
      </rPr>
      <t xml:space="preserve">01/07/2020: </t>
    </r>
    <r>
      <rPr>
        <sz val="11"/>
        <rFont val="Arial"/>
        <family val="2"/>
      </rPr>
      <t>Para la elaborar el programa de protección, valoración y acceso a los archivos de derechos humano, se solicitará asistencia técnica al Archivo General de la Nación, dado que, al interior del grupo de atención al usuario y archivo, hay desconocimiento tanto de los componentes como la estructura que debe llevar este documento, por lo anterior se solicitará al Archivo General de la Nación ampliación del plazo en la ejecución de esta tarea, previa aprobación del CIGYD.</t>
    </r>
  </si>
  <si>
    <t>Documento programa específico de tratamiento de archivos de derechos humanos</t>
  </si>
  <si>
    <t>Presentar para aprobación del CIGYD el programa específico para el tratamiento de archivos de derechos humanos.</t>
  </si>
  <si>
    <t>Socializar a los funcionarios de las áreas responsables de custodiar archivos de derechos humanos, el protocolo AGN</t>
  </si>
  <si>
    <t>Presentar ante el CIGYD el seguimiento a la implementacion del programa para derechos humanos.</t>
  </si>
  <si>
    <t>AVANCE DEL PLAN DE CUMPLIMIENTO (ACCIONES)</t>
  </si>
  <si>
    <t>Acción 1</t>
  </si>
  <si>
    <t>Acción 2</t>
  </si>
  <si>
    <t>Acción 3</t>
  </si>
  <si>
    <t>Acción 4</t>
  </si>
  <si>
    <t>Acción 5</t>
  </si>
  <si>
    <t>Acción 6</t>
  </si>
  <si>
    <t xml:space="preserve">Accion 7 </t>
  </si>
  <si>
    <t>Acción 8</t>
  </si>
  <si>
    <t>Acción 9</t>
  </si>
  <si>
    <t>Acción 10</t>
  </si>
  <si>
    <t>CUMPLIMIENTO DEL PLAN DE MEJORAMIENTO</t>
  </si>
  <si>
    <t>sobre 100%</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</si>
  <si>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</si>
  <si>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</si>
  <si>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</si>
  <si>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</si>
  <si>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</si>
  <si>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</si>
  <si>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</si>
  <si>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</si>
  <si>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</si>
  <si>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</si>
  <si>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</si>
  <si>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</si>
  <si>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</si>
  <si>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</si>
  <si>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</si>
  <si>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</si>
  <si>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</si>
  <si>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</si>
  <si>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</si>
  <si>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</si>
  <si>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</si>
  <si>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</si>
  <si>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</si>
  <si>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</si>
  <si>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</si>
  <si>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</si>
  <si>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no obstante teniendo en cuenta el reporte realizado por el AGN en el cual pide anexar la resolución de las funciones del CIGYD, se adjunta la resolución 958 de 2019, en este se adicionan funciones de Gestión documental, es de aclarar que se está analizando que otras de estas se deben incorporar teniendo en cuenta el decreto 1080 de 2015.</t>
    </r>
  </si>
  <si>
    <r>
      <t xml:space="preserve">Teniendo en cuenta lo reportado por el proceso, durante la vigencia 2019 se observó la formulación de la política de gestión documental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se verificó la remisión del documento "Política de Gestión Documental" (Word) a través del cual, el proceso se encuentra realizando los trámites correspondientes para la actualización de dicho instrumento archivístico.
</t>
    </r>
    <r>
      <rPr>
        <b/>
        <sz val="11"/>
        <rFont val="Arial"/>
        <family val="2"/>
      </rPr>
      <t>Actividad cumplida.</t>
    </r>
  </si>
  <si>
    <t>INFORME N°6
30/09/2020</t>
  </si>
  <si>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Política de Gestión Documental, Solicitud de ampliación de fechas, acta de reunión del Comité Institucional de Gestión y Desempeño del 6 de agosto del 2020, Infografía, correo electrónico de citación y presentación utilizada. </t>
    </r>
  </si>
  <si>
    <t>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Administrativos.Se adjuntan evidencias.</t>
  </si>
  <si>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partiendo de la realización de las 3 mesas faltantes (SUBDIRECCION DE PROYECTOS/GRUPO EVALUACION DE PROYECTOS, SUBDIRECCION DE ASISTENCIA TECNICA Y OPERACIONES URBANAS INTEGRALES y DIRECCIÓN DE INVERSIONES EN VIVIENDA DE INTERÉS SOCIAL) con las cuales se llegaría al cumplimiento de 44 reuniones efectuadas (100%) con la finalidad de identificar las necesidades para la actualización de las Tablas de Retención Documental. Se anexa las actas de las reuniones nombradas anteriormente con su link de grabación, acta #5 CIGYD y solicitud de ampliación de fechas. </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</si>
  <si>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no obstante se construyó la matriz en la que se plasmaron aquellas series y subseries nuevas las cuales fueron identificadas en los encuentros realizados con las dependencias. Se anexa solicitud de ampliación de fechas, acta del Comité Institucional de Gestión y Desempeño y Matriz de identificación. </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</si>
  <si>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</si>
  <si>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</si>
  <si>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</si>
  <si>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ante el comité antes de culminar el tiempo autorizado. Se anexa documento PINAR con su hoja de ruta, Solicitud de ampliación de fechas, acta de reunión del Comité Institucional de Gestión y Desempeño del 6 de agosto del 2020, además de lo anterior se debe resaltar que el documento se encuentra publicado en el link:  http://www.minvivienda.gov.co/ProcesosCorporativos/GDC-G-02%20Plan%20Institucional%20de%20Archivos%20-%20PINAR%20y%20Anexo%201.0.pdf </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</si>
  <si>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en proceso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PINAR con su mapa de ruta, Solicitud de ampliación de fechas, acta de reunión del Comité Institucional de Gestión y Desempeño del 6 de agosto del 2020 y presentación PowerPoint. Además de lo anterior se debe resaltar que el documento se encuentra publicado en el link:  http://www.minvivienda.gov.co/ProcesosCorporativos/GDC-G-02%20Plan%20Institucional%20de%20Archivos%20-%20PINAR%20y%20Anexo%201.0.pdf </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</si>
  <si>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</si>
  <si>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30/10/2020, teniendo en cuenta la solicitud de ampliación en los tiempos de ejecución, la cual fue presentada ante el comité institucional de gestión y desempeño siendo aprobada mediante acta # 5 del 6 de agosto del 2020, lo anterior dado a que el Programa de Gestión documental debió ser alineado ante el Sistema de Gestión Documental y actualizado de acuerdo a las necesidades del MVCT. Se anexa solicitud de ampliación de fechas, acta de aprobación del CIGYD y documento en construcción del Programa de Gestión Documental -PGD</t>
    </r>
  </si>
  <si>
    <r>
      <rPr>
        <b/>
        <sz val="11"/>
        <rFont val="Arial"/>
        <family val="2"/>
      </rPr>
      <t xml:space="preserve">05/10/2020: </t>
    </r>
    <r>
      <rPr>
        <sz val="11"/>
        <rFont val="Arial"/>
        <family val="2"/>
      </rPr>
      <t>De manera atenta se informa el cambio de fecha de terminación de esta actividad a 31/10/2020,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</si>
  <si>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</si>
  <si>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</si>
  <si>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30/05/2021,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</si>
  <si>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No obstante, teniendo en cuenta las reuniones virtuales y en la alternación dentro del ministerio se ha logrado verificar el FUID en 9 dependencias (Dirección de Espacio Urbano y territorial, Grupo de Control Interno Disciplinario, Oficina Asesora de Planeación, Oficina Asesora Jurídica, Secretaria General, Subdirección de Asistencia Técnica y Operaciones Urbanas Integrales, Subdirección de Promoción y Apoyo Técnico, Subdirección de Política de Desarrollo Urbano y Territorial, Talento Humano). Con lo anterior se lograría llegar a un acumulado del 37.20%.  Se anexa solicitud de ampliación de fechas, acta del Comité Institucional de Gestión y Desempeño y los FUID de las 9 dependencias nombradas.</t>
    </r>
  </si>
  <si>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nueve (9) FUID en formato Excel, que corresponden a las dependencias: Dirección de Espacio Urbano y Territorial, Grupo de Control Interno Disciplinario, Oficina Asesora de Planeación, Oficina Asesora Jurídica, Secretaria General, Subdirección de Asistencia Técnica y Operaciones Urbanas, Subdirección de Políticas de Desarrollo Urbano, Subdirección de Promoción y Apoyo Técnico y Grupo de Talento Humano. Por lo anterior, la OCI como tercera línea de defensa se permite validar el avance del 38,6% en la actividad propuesta; razón por la cual, se recomienda que, conforme a la ampliación aprobada, se priorice la ejecución de esta actividad, toda vez que la misma vence el día 31/05/2021.</t>
  </si>
  <si>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</si>
  <si>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</si>
  <si>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</si>
  <si>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</si>
  <si>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</si>
  <si>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</si>
  <si>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el documento de conservación documental fue terminado y se está a la espera de culminar el plan de preservación digital a largo plazo para luego ser integrados y elaborar el Sistema Integrado de Conservación y así ser presentados ante el Comité Institucional de Gestión y Desempeño. Se anexa acta de comité, solicitud de ampliación de fechas PMA y documento Plan de conservación documental.</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</si>
  <si>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es de aclarar que  se solicitó asistencia técnica al Archivo General de la Nación con la finalidad de realizar su planteamiento de la forma adecuada teniendo en cuenta las necesidades del MVCT. Se anexa acta de comité, solicitud de ampliación de fechas PMA y correo electrónico solicitando asistencia técnica al AGN.</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</si>
  <si>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</si>
  <si>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</si>
  <si>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</si>
  <si>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 xml:space="preserve">05/10/2020: </t>
    </r>
    <r>
      <rPr>
        <sz val="11"/>
        <rFont val="Arial"/>
        <family val="2"/>
      </rPr>
      <t>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subsidies presentes en la TRD, con la dependencia se determina en cuales se podría presentar este tipo de documentación. Como evidencia se carga las actas de (21) reuniones con el link de la grabación y documento en Excel en el cual se está llevando la identificación de las series por dependencia y cronograma establecido. Teniendo en cuenta lo anterior se llegaría a un acumulado de 44 reuniones para un 100% de ejecución, se aclara que el grupo de Seguimiento y Control no se encuentra constituido y no está conformado al interior del MVCT</t>
    </r>
  </si>
  <si>
    <r>
      <rPr>
        <b/>
        <sz val="11"/>
        <rFont val="Arial"/>
        <family val="2"/>
      </rPr>
      <t>05/10/2020</t>
    </r>
    <r>
      <rPr>
        <sz val="11"/>
        <rFont val="Arial"/>
        <family val="2"/>
      </rPr>
      <t>: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</si>
  <si>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</si>
  <si>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protocolo establecido por el Archivo General de la Nación AGN para los archivos de derechos humanos (Ley, concepto, criterios de identificación, proceso, etc.). Como evidencia se carga las actas de (44) reuniones, con el link de la grabación, presentación utilizada para la explicación, cronograma establecido, solicitud de ampliación de fechas PMA y acta de comité del Comité Institucional de Gestión y Desempeño. </t>
    </r>
  </si>
  <si>
    <r>
      <rPr>
        <sz val="11"/>
        <rFont val="Arial"/>
        <family val="2"/>
      </rPr>
      <t>Teniendo en cuenta que esta actividad depende de sus predecesoras, no se reporta avance de la misma, conforme a su programación.</t>
    </r>
    <r>
      <rPr>
        <b/>
        <sz val="11"/>
        <rFont val="Arial"/>
        <family val="2"/>
      </rPr>
      <t xml:space="preserve">
Actividad sin iniciar.</t>
    </r>
  </si>
  <si>
    <r>
      <t>Teniendo en cuenta la información reportada por el proceso, se verificó la remisión del Acta N° 5 de fecha 06/08/2020, en la cual se observa la aprobación del punto 5, referente a la ampliación de la fecha de finalización de la presente actividad y del proceso de revisión de las funciones que deben ser incluidas en dicho Comité; así mismo, se verificó la remisión de la Resolución 0958 de 24 de diciembre de 2019, por la cual "</t>
    </r>
    <r>
      <rPr>
        <i/>
        <sz val="11"/>
        <rFont val="Arial"/>
        <family val="2"/>
      </rPr>
      <t>se modifica la Resolución 0955 del 22 de diciembre de 2017, por la cual se creó el Comité Institucional de Gestión y Desempeño del Ministerio de Vivienda, Ciudad y Territorio</t>
    </r>
    <r>
      <rPr>
        <sz val="11"/>
        <rFont val="Arial"/>
        <family val="2"/>
      </rPr>
      <t xml:space="preserve">", en donde se observa que en el artículo 4, se desglosan las "Funciones asociadas a la gestión documental, archivo y correspondencia"; no obstante, se hace necesario incluir las funciones dictadas por el artículo 2,5,2,1,16, relacionadas con el asesoramiento a la Alta Dirección en la aplicación de la normatividad archivística, la aprobación de la política y de instrumentos archivísticos tales como las TRD, TVD, Plan de aseguramiento documental, Programa de gestión de documentos físicos y electrónicos, Formas, Formatos y Formularios físicos y electrónicos y de la implementación de normas técnicas nacionales e internacionales, entre otros.
Por lo anterior, se valida el avance de la actividad en el III trimestre de 2020, no obstante, se hace necesario aportar el acto administrativo de actualización, conforme a la normatividad precitada, a fin de dar cumplimiento a la acción y subsanar el hallazgo establecido.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</si>
  <si>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corresponde a la política aprobada en el Sistema Integrado de Gestión y publicada  en la página web de la Entidad;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</si>
  <si>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se encuentra publicado en la página web de la entidad en el enlace "http://www.minvivienda.gov.co/sobre-el-ministerio/planeacion-gestion-y-control/sistemas-de-gestion/mapa-de-procesos/gestion-documental" y de la presentación "Presentación Politica y PINAR", así como del correo de fecha 16/09/2020, a través del cual se informa de la jornada de socialización programada para el día 06/08/2020;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</si>
  <si>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
Así mismo, se verificó la remisión de tres (3) Actas de reunión (PDF) de fechas 15/07/2020, 17/07/2020 y 24/06/2020, correspondientes para las dependencias "Dirección de Inversiones en Vivienda de Interés Social", "Grupo de Evaluación de proyectos" y "Subdirección de Asistencia Técnicas y Operaciones Urbanas", en los cuales se observa la identificación de las series documentales asociadas a las funciones de cada una de dichas dependencias y el enlace de grabación de dicha reunión; por lo anterior, se valida el cumplimiento de la actividad propuesta en un 100%.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</si>
  <si>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un (1) documento (PDF) denominado "Matriz_identificación_TRD", en los cuales se observa la identificación de las series documentales asociadas a las funciones de cada una de las dependencias; por lo anterior, se valida el cumplimiento de la actividad propuesta en un 100%.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</si>
  <si>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CCD; razón por la cual, se recomienda que, conforme a la ampliación aprobada, se priorice la ejecución de esta actividad, toda vez que la misma se encuentra vence el día 30/12/2020.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</si>
  <si>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TRD; razón por la cual, se recomienda que, conforme a la ampliación aprobada, se priorice la ejecución de esta actividad, toda vez que la misma se encuentra vence el día 30/12/2020.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</si>
  <si>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aprobación de las propuestas de TRD y CCD; razón por la cual, se recomienda que, conforme a la ampliación aprobada, se priorice la ejecución de esta actividad, toda vez que la misma se encuentra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</si>
  <si>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convalidación de las TRD y CCD ante el AGN; razón por la cual, se recomienda que, conforme a la ampliación aprobada, se priorice la ejecución de esta actividad, toda vez que la misma se encuentra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</si>
  <si>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actualización del RUSD ante el AGN; razón por la cual, se recomienda que, conforme a la ampliación aprobada, se priorice la ejecución de esta actividad, toda vez que la misma se encuentra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</si>
  <si>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divulgación del CCD y TRD; razón por la cual, se recomienda que, conforme a la ampliación aprobada, se priorice la ejecución de esta actividad, toda vez que la misma se encuentra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</si>
  <si>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"GDC-G-02 Plan Institucional de Archivos - PINAR y Anexo 1.0" que corresponde al instrumento archivístico aprobado en el Sistema Integrado de Gestión y publicada  en la página web de la Entidad; por lo anterior, se valida el cumplimiento de la actividad propuesta.
</t>
    </r>
    <r>
      <rPr>
        <b/>
        <sz val="11"/>
        <rFont val="Arial"/>
        <family val="2"/>
      </rPr>
      <t>Actividad cumplida.</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</si>
  <si>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 GDC-G-02 Plan Institucional de Archivos - PINAR y Anexo 1.0", que se encuentra publicado en la página web de la entidad en el enlace "http://www.minvivienda.gov.co/sobre-el-ministerio/planeacion-gestion-y-control/sistemas-de-gestion/mapa-de-procesos/gestion-documental" y de la presentación "Presentación Política y PINAR", así como del correo de fecha 16/09/2020, a través del cual se informa de la jornada de socialización programada para el día 06/08/2020; por lo anterior, se valida el cumplimiento de la actividad propuesta.</t>
    </r>
    <r>
      <rPr>
        <b/>
        <sz val="11"/>
        <rFont val="Arial"/>
        <family val="2"/>
      </rPr>
      <t xml:space="preserve">
Actividad cumplida.</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</si>
  <si>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31/03/2021.</t>
    </r>
    <r>
      <rPr>
        <b/>
        <sz val="11"/>
        <rFont val="Arial"/>
        <family val="2"/>
      </rPr>
      <t xml:space="preserve">
Actividad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</si>
  <si>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30/06/2021.</t>
    </r>
    <r>
      <rPr>
        <b/>
        <sz val="11"/>
        <rFont val="Arial"/>
        <family val="2"/>
      </rPr>
      <t xml:space="preserve">
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</si>
  <si>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razón por la cual, se recomienda que, conforme a la ampliación aprobada, se priorice la ejecución de esta actividad, toda vez que la misma vence el día 30/10/2020.
</t>
    </r>
    <r>
      <rPr>
        <b/>
        <sz val="11"/>
        <rFont val="Arial"/>
        <family val="2"/>
      </rPr>
      <t>Actividad reiniciada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</si>
  <si>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Por lo anterior, el proceso no anexó evidencias relacionadas con la presentación del PGD ante el Comité; razón por la cual, se recomienda que, conforme a la ampliación aprobada, se priorice la ejecución de esta actividad, toda vez que la misma vence el día 31/10/2020.</t>
    </r>
    <r>
      <rPr>
        <b/>
        <sz val="11"/>
        <rFont val="Arial"/>
        <family val="2"/>
      </rPr>
      <t xml:space="preserve">
Actividad reiniciada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</si>
  <si>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adopción del PGD; razón por la cual, se recomienda que, conforme a la ampliación aprobada, se priorice la ejecución de esta actividad, toda vez que la misma vence el día 31/12/2020.</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</si>
  <si>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PGD; razón por la cual, se recomienda que, conforme a la ampliación aprobada, se priorice la ejecución de esta actividad, toda vez que la misma vence el día 31/03/2021.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</si>
  <si>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a la implementación del PGD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</si>
  <si>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t>
    </r>
    <r>
      <rPr>
        <b/>
        <sz val="11"/>
        <rFont val="Arial"/>
        <family val="2"/>
      </rPr>
      <t xml:space="preserve">
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</si>
  <si>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 series, subseries y/o asuntos que presentan inconsistencias en la valoración secundaria y disposición final asignada en la TVD; razón por la cual, se recomienda que, conforme a la ampliación aprobada, se priorice la ejecución de esta actividad, toda vez que la misma vence el día 31/12/2021.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</si>
  <si>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propuesta de ficha de valoración de series, subseries y/o asuntos identificadas;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</si>
  <si>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</si>
  <si>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</si>
  <si>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</si>
  <si>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del metraje lineal por dependencia que presenta algún grado de desorganización; razón por la cual, se recomienda que, conforme a la ampliación aprobada, se priorice la ejecución de esta actividad, toda vez que la misma vence el día 31/05/2021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</si>
  <si>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ejecución de mesas de trabajo para hacer el acompañamiento técnico en la organización del archivo de gestión a las dependencias; razón por la cual, se recomienda que, conforme a la ampliación aprobada, se priorice la ejecución de esta actividad, toda vez que la misma vence el día 31/05/2021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</si>
  <si>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</si>
  <si>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</si>
  <si>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del documento Word, denominado "Plan_conservacion_2020" que corresponde al instrumento archivístico propuesto por el proceso;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</si>
  <si>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evidencia la remisión de correo electrónico de fecha 08/07/2020, remitido al AGN con asunto “Solicitud Asistencia Técnica Sistema Integrado de Conservación Ministerio de Vivienda, Ciudad y Territorio”, en el cual se observa la solicitud de acompañamiento para la actualización del SIC, el cual fue radicado al interior de dicha entidad con radicado 1-2020-05597, con lo cual se valida el monitoreo realizado; por lo cual, se recomienda que, conforme a la ampliación aprobada, se priorice la ejecución de esta actividad, toda vez que la misma vence el día 31/12/2020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</si>
  <si>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documento correspondiente para el Sistema Integrado de Conservación; razón por la cual, se recomienda que, conforme a la ampliación aprobada, se priorice la ejecución de esta actividad, toda vez que la misma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</si>
  <si>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a aprobación del documento correspondiente para el Sistema Integrado de Conservación y sus planes ante el CIGYD; razón por la cual, se recomienda que, conforme a la ampliación aprobada, se priorice la ejecución de esta actividad, toda vez que la misma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</si>
  <si>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aprobación para el Sistema Integrado de Conservación de la Entidad; razón por la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</si>
  <si>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Sistema Integrado de Conservación de la Entidad; razón por la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</si>
  <si>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referente al SIC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</si>
  <si>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21 actas de reunión que contienen el link de grabación de las mismas y donde se observa que se trató el punto "Identificación de Archivos de Derechos Humanos" para las dependencias: Dirección de Desarrollo Sectorial, Dirección de Inversiones de vivienda e interés social, Dirección del Sistema Habitacional, Grupo de Atención al Usuario y Archivo, Grupo de Procesos Judiciales, Grupo de Acciones Constitucionales, Grupo de Conceptos Jurídicos, Grupo de Evaluación de proyectos, Grupo de Gestión de Recursos y presupuesto, Grupo de Monitoreo, Grupo de política sectorial, Grupo de Recursos físicos, Grupo de Seguimiento al PND, Grupo de Talento Humano, Oficina de Control Interno, Oficina Asesora Jurídica, Secretaría general, Subdirección de asistencia técnica y operaciones urbanas, Subdirección de Finanzas y presupuesto, Subdirección de promoción y apoyo técnico y Subdirección de proyectos;, así como el correspondiente cronograma bajo el cual se efectuaron las reuniones mencionadas; de otra parte, se observó el archivo PDF denominado "Identificacion_Arch_DDHH", donde se observa la relación de las series identificadas para cada una de las 44 dependencias de la Entidad; por lo anterior, se valida el cumplimiento de la actividad propuesta.
</t>
    </r>
    <r>
      <rPr>
        <b/>
        <sz val="11"/>
        <rFont val="Arial"/>
        <family val="2"/>
      </rPr>
      <t xml:space="preserve">Actividad cumplida.
</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</si>
  <si>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inventario documental de los archivos de derechos humano; razón por la cual, se recomienda que, conforme a la ampliación aprobada, se priorice la ejecución de esta actividad, toda vez que la misma vence el día 31/03/2021.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</si>
  <si>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programa de protección, valoración y acceso a los archivos de derechos humanos; razón por la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</si>
  <si>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programa específico para el tratamiento de archivos de derechos humanos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</si>
  <si>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las siguientes evidencias:
* Una (1) carpeta denominada "Actas de Reunión - 44 dependencias", en la cual se observó la consolidación de 44 actas de reunión con sus respectivos link de grabación, en la cual se trató el punto "Identificación de Archivos de derechos humanos", el cual al ser desarrollado se apoyó en la presentación del protoloco AGN sobre archivos de derechos humanos. 
* Una (1) presentación PDF denominada "ARCHIVOS DE DERECHOS HUMANOS"
* Una (1) matriz PDF denominada "Cronograma DDHH" en la cual se observó la programación de las mesas de trabajo con cada una de las 44 dependencias.
Por lo anterior, se valida el cumplimiento de la actividad propuesta para el presente seguimiento.</t>
    </r>
    <r>
      <rPr>
        <b/>
        <sz val="11"/>
        <rFont val="Arial"/>
        <family val="2"/>
      </rPr>
      <t xml:space="preserve">
Actividad cumplida.</t>
    </r>
  </si>
  <si>
    <r>
      <rPr>
        <b/>
        <sz val="11"/>
        <rFont val="Arial"/>
        <family val="2"/>
      </rPr>
      <t>30/12/2020:</t>
    </r>
    <r>
      <rPr>
        <sz val="11"/>
        <rFont val="Arial"/>
        <family val="2"/>
      </rPr>
      <t>Se elaboro la propuesta de las Tablas de Retención Documental del ministerio según las necesidades identificadas, como evidencia se anexa Tablas de Retención Documental, correo de envío al Coordinador del GAUA para su posterior remisión formal al CIGYD</t>
    </r>
    <r>
      <rPr>
        <b/>
        <sz val="11"/>
        <rFont val="Arial"/>
        <family val="2"/>
      </rPr>
      <t xml:space="preserve"> </t>
    </r>
  </si>
  <si>
    <r>
      <t>30/12/2020:</t>
    </r>
    <r>
      <rPr>
        <sz val="11"/>
        <rFont val="Arial"/>
        <family val="2"/>
      </rPr>
      <t>Se encuentra en proceso de aprobación, la actualización de la resolución 958 de 2019, conforme a lo reportado en el trimestre anterior</t>
    </r>
  </si>
  <si>
    <r>
      <t xml:space="preserve">Teniendo en cuenta la información reportada por el proceso, se encuentra a la espera de la actualización de la Resolución 958 de 2019, conforme a la normatividad precitada, a fin de dar cumplimiento a la acción y subsanar el hallazgo establecido.
</t>
    </r>
    <r>
      <rPr>
        <b/>
        <sz val="11"/>
        <rFont val="Arial"/>
        <family val="2"/>
      </rPr>
      <t>Actividad en proceso.</t>
    </r>
  </si>
  <si>
    <t>INFORME N°7
31/12/2020</t>
  </si>
  <si>
    <r>
      <rPr>
        <b/>
        <sz val="11"/>
        <rFont val="Arial"/>
        <family val="2"/>
      </rPr>
      <t>Hallazgo No. 1. Instancia Asesora en materia Archivística. 
Reporta avance de 100 %.</t>
    </r>
    <r>
      <rPr>
        <sz val="11"/>
        <rFont val="Arial"/>
        <family val="2"/>
      </rPr>
      <t xml:space="preserve">
Para este informe la entidad no aporto las evidencias solicitadas.
* Copias de las actas de comité institucional 2019-2020, donde se pueda evidencias que se llevó a este comité los asuntos propios de la gestión documental.
* Acto administrativo resolución 0958 del 24 diciembre de 2019.
Se recomienda a la entidad que todos los temas relacionados a la gestión documental sean llevados ante el comité institucional de gestión y desempeño para ser evaluados y mediante acta, conforme lo estipula el decreto 1499 del 2017 en el artículo 2.2.22.2.1 Políticas de Gestión y Desempeño Institucional. No 10. Gestión documental. 
Se recomienda a la secretaria técnica de este comité, llevar el expediente debidamente conformado con la aplicación de los procesos técnicos de archivo.
</t>
    </r>
    <r>
      <rPr>
        <b/>
        <sz val="11"/>
        <rFont val="Arial"/>
        <family val="2"/>
      </rPr>
      <t>Conclusión: Hallazgo superado.</t>
    </r>
  </si>
  <si>
    <t>2-2021-117</t>
  </si>
  <si>
    <r>
      <t xml:space="preserve">Teniendo en cuenta lo anteriormente expuesto, durante las vigencias 2019 y 2020, se observó la formulación de la política de gestión documental, así como su aprobación en la instancia del Comité Institucional de Gestión y Desempeño, como órgano ejecutor de la política archivística al interior de la entidad, la cual fue sustentada mediante copia del acta N° 5 citada en la evaluación del informe precedente. Finalmente, considerando la solicitud efectuada por el AGN para este hallazgo, es importante precisar que:
* Como se mencionó en el seguimiento anterior, la política de gestión documental fue socializada y publicada en la página web de la entidad, bajo la ruta Ministerio/Planeación, Gestión y Control/Sistema integrado de gestión/Mapa de procesos/Gestión documental/Instructivos y Guías, la cual puede ser consultada a través del enlace: 
</t>
    </r>
    <r>
      <rPr>
        <b/>
        <sz val="11"/>
        <rFont val="Arial"/>
        <family val="2"/>
      </rPr>
      <t xml:space="preserve">
https://www.minvivienda.gov.co/sites/default/files/procesos/GDC-PO-01%20Pol%C3%ADtica%20de%20gesti%C3%B3n%20documental%201.0.pdf</t>
    </r>
    <r>
      <rPr>
        <sz val="11"/>
        <rFont val="Arial"/>
        <family val="2"/>
      </rPr>
      <t xml:space="preserve">
* Así mismo, se solicita al proceso remitir las evidencias de la divulgación efectuada al interior de la Entidad.
</t>
    </r>
    <r>
      <rPr>
        <b/>
        <sz val="11"/>
        <rFont val="Arial"/>
        <family val="2"/>
      </rPr>
      <t>Actividad cumplida</t>
    </r>
  </si>
  <si>
    <t>INFORME N° 7
31/12/2020</t>
  </si>
  <si>
    <r>
      <rPr>
        <b/>
        <sz val="11"/>
        <rFont val="Arial"/>
        <family val="2"/>
      </rPr>
      <t xml:space="preserve">30/12/2020: </t>
    </r>
    <r>
      <rPr>
        <sz val="11"/>
        <rFont val="Arial"/>
        <family val="2"/>
      </rPr>
      <t>Se elaboro la propuesta de los cuadros de clasificación Documental del ministerio según las necesidades identificadas, como evidencia se anexa cuadros de clasificación documental, correo de envío al Coordinador del GAUA para su posterior remisión formal al CIGYD.</t>
    </r>
  </si>
  <si>
    <r>
      <t xml:space="preserve">Teniendo en cuenta la información reportada por el proceso, se verificó la remisión del archivo en formato Excel, denominado “Cuadros_Clasifi_Documental”, el cual corresponde a la propuesta de actualización de los Cuadros de Clasificación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</si>
  <si>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r>
      <t xml:space="preserve">Teniendo en cuenta la información reportada por el proceso, se verificó la remisión del archivo en formato Excel, denominado “TRD MIN-VIVIENDA 2020-12”, el cual corresponde a la propuesta de actualización de las Tablas de Retención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</si>
  <si>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r>
      <rPr>
        <b/>
        <sz val="11"/>
        <rFont val="Arial"/>
        <family val="2"/>
      </rPr>
      <t>30/12/2020:</t>
    </r>
    <r>
      <rPr>
        <sz val="11"/>
        <rFont val="Arial"/>
        <family val="2"/>
      </rPr>
      <t xml:space="preserve"> Las TRD y CCD fueron presentados en el comité del 14 de diciembre del 2020 y fueron aprobadas mediante acta # 8 del Comité Institucional de Gestión y Desempeño, como evidencia se anexa acta #8 del CIGYD.</t>
    </r>
  </si>
  <si>
    <r>
      <t xml:space="preserve">Teniendo en cuenta la información reportada por el proceso, se verificó la remisión del Acta N°8 correspondiente a la sesión extraordinaria del Comité Institucional de Gestión y Desempeño efectuada el día 14/12/2020, en la cual se observa la aprobación del punto 5 por parte de los miembros de dicho comité, lo cual permite validar el cumplimiento de la presente actividad.
</t>
    </r>
    <r>
      <rPr>
        <b/>
        <sz val="11"/>
        <rFont val="Arial"/>
        <family val="2"/>
      </rPr>
      <t>Actividad cumplida.</t>
    </r>
  </si>
  <si>
    <r>
      <t xml:space="preserve">30/12/2020: </t>
    </r>
    <r>
      <rPr>
        <sz val="11"/>
        <rFont val="Arial"/>
        <family val="2"/>
      </rPr>
      <t>La realización de esta actividad depende de la culminación de la acción anterior, por lo cual se efectuará esta presentación en la vigencia 2021.</t>
    </r>
  </si>
  <si>
    <r>
      <rPr>
        <b/>
        <sz val="11"/>
        <rFont val="Arial"/>
        <family val="2"/>
      </rPr>
      <t>30/12/2020:</t>
    </r>
    <r>
      <rPr>
        <sz val="11"/>
        <rFont val="Arial"/>
        <family val="2"/>
      </rPr>
      <t xml:space="preserve"> Las TRD, CCD y la memoria descriptiva del MVCT, fueron radicadas ante el Archivo General de la Nación -AGN el 29 de diciembre del 2020 ante el grupo de Evaluación Documental y Transferencias Secundarias mediante radicado 2020EE0118358, como evidencia se anexa radicado.</t>
    </r>
  </si>
  <si>
    <r>
      <t>Teniendo en cuenta la información reportada por el proceso “</t>
    </r>
    <r>
      <rPr>
        <i/>
        <sz val="11"/>
        <rFont val="Arial"/>
        <family val="2"/>
      </rPr>
      <t>La realización de esta actividad depende de la culminación de la acción anterior, por lo cual se efectuará esta presentación en la vigencia 2021</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31/05/2021.
</t>
    </r>
    <r>
      <rPr>
        <b/>
        <sz val="11"/>
        <rFont val="Arial"/>
        <family val="2"/>
      </rPr>
      <t>Actividad sin iniciar.</t>
    </r>
  </si>
  <si>
    <r>
      <t xml:space="preserve">30/12/2020: </t>
    </r>
    <r>
      <rPr>
        <sz val="11"/>
        <rFont val="Arial"/>
        <family val="2"/>
      </rPr>
      <t>La realización de esta actividad depende de la culminación de la acción anterior.</t>
    </r>
  </si>
  <si>
    <r>
      <t xml:space="preserve">Teniendo en cuenta la información reportada por el proceso, se verificó la remisión de la comunicación con radicado 2020EE0118358 de fecha 29/12/2020, con asunto “Remisión actualización de las TRD del Ministerio de Vivienda, Ciudad y Territorio”, dirigido a la Coordinación del Grupo de Evaluación Documental y Transferencias secundarias, con el fin de surtir el proceso de evaluación técnica y posterior convalidación.
Por lo anterior, se recomienda al proceso efectuar seguimiento a la comunicación remitida, con el fin de efectuar la correspondiente retroalimentación de este trámite, toda vez que la misma vence el día 30/04/2021 y se requiere contar con el acto administrativo de convalidación para validar el cumplimiento con efectividad de la presente actividad.
</t>
    </r>
    <r>
      <rPr>
        <b/>
        <sz val="11"/>
        <rFont val="Arial"/>
        <family val="2"/>
      </rPr>
      <t>Actividad en proceso.</t>
    </r>
  </si>
  <si>
    <r>
      <rPr>
        <b/>
        <sz val="11"/>
        <rFont val="Arial"/>
        <family val="2"/>
      </rPr>
      <t>30/12/2020:</t>
    </r>
    <r>
      <rPr>
        <sz val="11"/>
        <rFont val="Arial"/>
        <family val="2"/>
      </rPr>
      <t xml:space="preserve"> en el primer comité de la vigencia 2021 se presentara un informe sobre el avance de la implementación de las actividades establecidas en el PINAR. </t>
    </r>
  </si>
  <si>
    <r>
      <t xml:space="preserve">30/12/2020: </t>
    </r>
    <r>
      <rPr>
        <sz val="11"/>
        <rFont val="Arial"/>
        <family val="2"/>
      </rPr>
      <t xml:space="preserve">para el segundo  comité ordinario de la vigencia 2021 se presentara un informe sobre el avance de la implementación de las actividades establecidas en el PINAR. </t>
    </r>
  </si>
  <si>
    <r>
      <rPr>
        <sz val="11"/>
        <rFont val="Arial"/>
        <family val="2"/>
      </rPr>
      <t>Teniendo en cuenta la información reportada por el proceso, donde se indica que “En el primer comité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31/03/2021.</t>
    </r>
    <r>
      <rPr>
        <b/>
        <sz val="11"/>
        <rFont val="Arial"/>
        <family val="2"/>
      </rPr>
      <t xml:space="preserve">
Actividad en proceso.</t>
    </r>
  </si>
  <si>
    <r>
      <rPr>
        <sz val="11"/>
        <rFont val="Arial"/>
        <family val="2"/>
      </rPr>
      <t>Teniendo en cuenta la información reportada por el proceso, donde se indica que “Para el segundo comité ordinario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</si>
  <si>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b/>
        <sz val="11"/>
        <rFont val="Arial"/>
        <family val="2"/>
      </rPr>
      <t>30/12/2020</t>
    </r>
    <r>
      <rPr>
        <sz val="11"/>
        <rFont val="Arial"/>
        <family val="2"/>
      </rPr>
      <t>: El Programa de Gestión Documental fue actualizado y enviado formalmente a la Oficina Asesora de Planeación, para ser presentado al Comité Institucional, como evidencia se anexa documento PGD, Plan de Implementación y correo enviado por el coordinador del grupo GAUA a la Oficina Asesora de Planeación.</t>
    </r>
  </si>
  <si>
    <r>
      <t xml:space="preserve">Teniendo en cuenta la información reportada por el proceso, se verificó la remisión de las siguientes evidencias: Un (1) documento en formato Word denominado “PROGRAMA DE GESTION DOCUMENTAL - PGD -MVCT - Versión 2.0”, un (1) documento en formato Excel denominado “Plan de Implementación PGD y Programas Específicos” y correo electrónico de fecha 04/12/2021 con asunto “Programa de Gestión Documental PGD para comité”, en los cuales se observa la actualización del instrumento archivístico propuesto, razón por la cual, se valida el cumplimiento de esta actividad.
</t>
    </r>
    <r>
      <rPr>
        <b/>
        <sz val="11"/>
        <rFont val="Arial"/>
        <family val="2"/>
      </rPr>
      <t>Actividad cumplida</t>
    </r>
  </si>
  <si>
    <r>
      <rPr>
        <b/>
        <sz val="11"/>
        <rFont val="Arial"/>
        <family val="2"/>
      </rPr>
      <t>30/12/2020:</t>
    </r>
    <r>
      <rPr>
        <sz val="11"/>
        <rFont val="Arial"/>
        <family val="2"/>
      </rPr>
      <t xml:space="preserve"> El Programa de Gestión Documental fue presentado en el comité de Gestión y desempeño del 14 de diciembre del 2020 y aprobado mediante acta número 8, como evidencia se anexa acta # 8 y correo formal.</t>
    </r>
  </si>
  <si>
    <r>
      <rPr>
        <sz val="11"/>
        <rFont val="Arial"/>
        <family val="2"/>
      </rPr>
      <t>Teniendo en cuenta la información reportada por el proceso, se verificó la remisión del Acta N° 8 de fecha 14/12/2020 correspondiente al Comité Institucional de Gestión y Desempeño y correo electrónico de fecha 04/12/2021 con asunto “Programa de Gestión Documental PGD para comité”, en los cuales se observa la aprobación del punto 4, referente al instrumento archivístico propuesto. Por lo anterior, se valida el cumplimiento de la presente actividad.</t>
    </r>
    <r>
      <rPr>
        <b/>
        <sz val="11"/>
        <rFont val="Arial"/>
        <family val="2"/>
      </rPr>
      <t xml:space="preserve">
Actividad cumplida.</t>
    </r>
  </si>
  <si>
    <r>
      <rPr>
        <b/>
        <sz val="11"/>
        <rFont val="Arial"/>
        <family val="2"/>
      </rPr>
      <t>30/12/2020:</t>
    </r>
    <r>
      <rPr>
        <sz val="11"/>
        <rFont val="Arial"/>
        <family val="2"/>
      </rPr>
      <t xml:space="preserve"> La elaboración del acto administrativo de adopción se encuentra en estudio y se espera que esté listo para inicios de la vigencia 2021.</t>
    </r>
  </si>
  <si>
    <r>
      <rPr>
        <sz val="11"/>
        <rFont val="Arial"/>
        <family val="2"/>
      </rPr>
      <t>Teniendo en cuenta la información reportada por el proceso, donde indica que “La elaboración del acto administrativo de adopción se encuentra en estudio y se espera que esté listo para inicios de la vigencia 2021”,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</si>
  <si>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rPr>
        <b/>
        <sz val="11"/>
        <rFont val="Arial"/>
        <family val="2"/>
      </rPr>
      <t xml:space="preserve">31/12/2020: </t>
    </r>
    <r>
      <rPr>
        <sz val="11"/>
        <rFont val="Arial"/>
        <family val="2"/>
      </rPr>
      <t>Teniendo en cuenta que el PGD fue aprobado en el comité Institucional de Gestión y Desempeño del 14 de diciembre se espera realizar la socialización de este al iniciar la vigencia 2021.</t>
    </r>
  </si>
  <si>
    <r>
      <rPr>
        <sz val="11"/>
        <rFont val="Arial"/>
        <family val="2"/>
      </rPr>
      <t>Teniendo en cuenta la información reportada por el proceso, donde indica que “Teniendo en cuenta que el PGD fue aprobado en el comité Institucional de Gestión y Desempeño del 14 de diciembre se espera realizar la socialización de este al iniciar la vigencia 2021”,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</si>
  <si>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31/12/2020:</t>
    </r>
    <r>
      <rPr>
        <sz val="11"/>
        <rFont val="Arial"/>
        <family val="2"/>
      </rPr>
      <t xml:space="preserve"> Teniendo en cuenta que el PGD fue aprobado en el comité Institucional de Gestión y Desempeño del 14 de diciembre del 2020 se espera realizar el primer seguimiento a la implementación en el primer comité de gestión y desempeño de la vigencia 2021.</t>
    </r>
  </si>
  <si>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</si>
  <si>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</si>
  <si>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razón por la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</si>
  <si>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 xml:space="preserve">30/12/2020: </t>
    </r>
    <r>
      <rPr>
        <sz val="11"/>
        <rFont val="Arial"/>
        <family val="2"/>
      </rPr>
      <t>Teniendo en cuenta las dificultades presentadas por el COVID -19, la  realización de esta actividad se planifico para la vigencia 2021 dado que su ejecución se efectua de manera presencial.</t>
    </r>
  </si>
  <si>
    <r>
      <t xml:space="preserve">Teniendo en cuenta la información reportada por el proceso, donde indica que “Teniendo en cuenta las dificultades presentadas por el COVID -19, la realización de esta actividad se planifico para la vigencia 2021 dado que su ejecución se efectúa de manera presencial”, el proceso no remitió evidencias, por lo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</si>
  <si>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</si>
  <si>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por lo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</si>
  <si>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30/12/2020:</t>
    </r>
    <r>
      <rPr>
        <sz val="11"/>
        <rFont val="Arial"/>
        <family val="2"/>
      </rPr>
      <t xml:space="preserve"> Según las consultas que se realizan en el archivo central, se estableció una matriz la cual registra los periodos que presentan eliminación y que aún son consultados, todavía se está revisando que otros documentos presentan la misma condición para luego realizar su respectiva valoración. Como evidencia se carga matriz de identificación.</t>
    </r>
  </si>
  <si>
    <r>
      <t xml:space="preserve">Teniendo en cuenta la información reportada por el proceso, se verificó la remisión de un (1) documento en formato Excel denominado “Matriz_identificacion_Eliminacion”, en el cual se observa la identificación de los periodos y series que presentan eliminación y aún son consultado,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</si>
  <si>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rPr>
        <b/>
        <sz val="11"/>
        <rFont val="Arial"/>
        <family val="2"/>
      </rPr>
      <t xml:space="preserve">05/10/2020: </t>
    </r>
    <r>
      <rPr>
        <sz val="11"/>
        <rFont val="Arial"/>
        <family val="2"/>
      </rPr>
      <t>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</si>
  <si>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
</t>
    </r>
    <r>
      <rPr>
        <b/>
        <sz val="11"/>
        <rFont val="Arial"/>
        <family val="2"/>
      </rPr>
      <t xml:space="preserve">30/12/2020: </t>
    </r>
    <r>
      <rPr>
        <sz val="11"/>
        <rFont val="Arial"/>
        <family val="2"/>
      </rPr>
      <t>Esta actividad dependen de la culminación de la actividad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</si>
  <si>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</si>
  <si>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rPr>
        <b/>
        <sz val="11"/>
        <rFont val="Arial"/>
        <family val="2"/>
      </rPr>
      <t>30/12/2020</t>
    </r>
    <r>
      <rPr>
        <sz val="11"/>
        <rFont val="Arial"/>
        <family val="2"/>
      </rPr>
      <t>: Esta actividad dependen de la culminación de la actividad anterior.</t>
    </r>
  </si>
  <si>
    <r>
      <rPr>
        <b/>
        <sz val="11"/>
        <rFont val="Arial"/>
        <family val="2"/>
      </rPr>
      <t>30/12/2020:</t>
    </r>
    <r>
      <rPr>
        <sz val="11"/>
        <rFont val="Arial"/>
        <family val="2"/>
      </rPr>
      <t xml:space="preserve"> Esta actividad dependen de la culminación de la actividad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</si>
  <si>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</si>
  <si>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</si>
  <si>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</si>
  <si>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</si>
  <si>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</si>
  <si>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</si>
  <si>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 xml:space="preserve">30/12/2020: </t>
    </r>
    <r>
      <rPr>
        <sz val="11"/>
        <rFont val="Arial"/>
        <family val="2"/>
      </rPr>
      <t>Esta actividad dependen de la culminación de la actividad anterior.</t>
    </r>
  </si>
  <si>
    <r>
      <rPr>
        <b/>
        <sz val="11"/>
        <rFont val="Arial"/>
        <family val="2"/>
      </rPr>
      <t>30/12/2020:</t>
    </r>
    <r>
      <rPr>
        <sz val="11"/>
        <rFont val="Arial"/>
        <family val="2"/>
      </rPr>
      <t xml:space="preserve"> Se elaboro el plan de preservación digital a largo, como evidencia se anexa documento Word </t>
    </r>
  </si>
  <si>
    <r>
      <t xml:space="preserve">Teniendo en cuenta la información reportada por el proceso, se verificó la remisión de un (1) documento en formato Word denominado “Plan_Preservacion_Digital_Borrador”, en el cual se observa la presentación de los capítulos objetivos, alcance, términos y definiciones, estrategias de preservación digital, requisitos de preservación de los documentos, riesgos asociados y recursos; por lo cual, se valida el avance de la presente actividad, no obstante se  recomienda que se revise la estructura de este documento frente al Manual “Fundamentos de preservación digital a largo plazo” con el fin de que éste dé cumplimiento a los requisitos dictados por el Archivo General de la Nación y sea socializado a las partes interesadas de forma previa, para que este cuente con la colaboración de todas las áreas que afecta su cumplimiento.
</t>
    </r>
    <r>
      <rPr>
        <b/>
        <sz val="11"/>
        <rFont val="Arial"/>
        <family val="2"/>
      </rPr>
      <t>Actividad en proceso</t>
    </r>
  </si>
  <si>
    <r>
      <rPr>
        <b/>
        <sz val="11"/>
        <rFont val="Arial"/>
        <family val="2"/>
      </rPr>
      <t>30/12/2020:</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</si>
  <si>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el proceso no anexó evidencias relacionadas, por lo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</si>
  <si>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30/12/2020:</t>
    </r>
    <r>
      <rPr>
        <sz val="11"/>
        <rFont val="Arial"/>
        <family val="2"/>
      </rPr>
      <t xml:space="preserve">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</si>
  <si>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31/03/2021
</t>
    </r>
    <r>
      <rPr>
        <b/>
        <sz val="11"/>
        <rFont val="Arial"/>
        <family val="2"/>
      </rPr>
      <t>Actividad sin iniciar</t>
    </r>
    <r>
      <rPr>
        <sz val="11"/>
        <rFont val="Arial"/>
        <family val="2"/>
      </rPr>
      <t>.</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</si>
  <si>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</si>
  <si>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</si>
  <si>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</si>
  <si>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</si>
  <si>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</si>
  <si>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t>
    </r>
  </si>
  <si>
    <r>
      <rPr>
        <sz val="11"/>
        <rFont val="Arial"/>
        <family val="2"/>
      </rPr>
      <t>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</si>
  <si>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</si>
  <si>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</si>
  <si>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</si>
  <si>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t xml:space="preserve">08/04/2021: </t>
    </r>
    <r>
      <rPr>
        <sz val="11"/>
        <rFont val="Arial"/>
        <family val="2"/>
      </rPr>
      <t>La realización de esta actividad depende de la culminación de la acción anterior, por lo cual se efectuará esta presentación en la vigencia 2021.</t>
    </r>
  </si>
  <si>
    <r>
      <t xml:space="preserve">08/04/2021: </t>
    </r>
    <r>
      <rPr>
        <sz val="11"/>
        <rFont val="Arial"/>
        <family val="2"/>
      </rPr>
      <t>La realización de esta actividad depende de la culminación de la acción anterior.</t>
    </r>
  </si>
  <si>
    <r>
      <t xml:space="preserve">08/04/2021 </t>
    </r>
    <r>
      <rPr>
        <sz val="11"/>
        <color theme="1"/>
        <rFont val="Arial"/>
        <family val="2"/>
      </rPr>
      <t>Teniendo en cuenta las dificultades presentadas por el COVID -19, la realización de esta actividad se planificará para el primer semestre de la vigencia 2021 dado que su ejecución se efectúa de manera presencial.</t>
    </r>
  </si>
  <si>
    <r>
      <rPr>
        <b/>
        <sz val="11"/>
        <rFont val="Arial"/>
        <family val="2"/>
      </rPr>
      <t>08/04/2021</t>
    </r>
    <r>
      <rPr>
        <sz val="11"/>
        <rFont val="Arial"/>
        <family val="2"/>
      </rPr>
      <t xml:space="preserve"> Esta actividad es directamente dependiente de la culminación de la acción anterior </t>
    </r>
  </si>
  <si>
    <r>
      <rPr>
        <b/>
        <sz val="11"/>
        <rFont val="Arial"/>
        <family val="2"/>
      </rPr>
      <t>08/04/2021:</t>
    </r>
    <r>
      <rPr>
        <sz val="11"/>
        <rFont val="Arial"/>
        <family val="2"/>
      </rPr>
      <t xml:space="preserve"> Según las consultas que se realizan en el archivo central sede Fragua, se estableció una matriz la cual registra los periodos, series, subseries y/o asuntos que presentan eliminación y que aún son consultados por la entidad, 
En las verificaciones realizadas por GAUA se han identificado otros documentos que presentan la misma condición los cuales están relacionados en la matriz, esta actividad se seguirá realizando en el primer semestre de la vigencia 2021 para poder seguir identificando los documentos que presentan la misma condición, posterior a esto se realizara la respectiva valoración. Como evidencia se carga matriz de identificación.</t>
    </r>
  </si>
  <si>
    <r>
      <rPr>
        <b/>
        <sz val="11"/>
        <rFont val="Arial"/>
        <family val="2"/>
      </rPr>
      <t>08/04/2021</t>
    </r>
    <r>
      <rPr>
        <sz val="11"/>
        <rFont val="Arial"/>
        <family val="2"/>
      </rPr>
      <t>: Esta actividad dependen de la culminación de la actividad anterior.</t>
    </r>
  </si>
  <si>
    <r>
      <rPr>
        <b/>
        <sz val="11"/>
        <rFont val="Arial"/>
        <family val="2"/>
      </rPr>
      <t>08/04/2021:</t>
    </r>
    <r>
      <rPr>
        <sz val="11"/>
        <rFont val="Arial"/>
        <family val="2"/>
      </rPr>
      <t xml:space="preserve"> Esta actividad dependen de la culminación de la actividad anterior.</t>
    </r>
  </si>
  <si>
    <r>
      <t>08/04/2021:</t>
    </r>
    <r>
      <rPr>
        <sz val="11"/>
        <color theme="1"/>
        <rFont val="Arial"/>
        <family val="2"/>
      </rPr>
      <t xml:space="preserv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t>
    </r>
  </si>
  <si>
    <r>
      <rPr>
        <b/>
        <sz val="11"/>
        <rFont val="Arial"/>
        <family val="2"/>
      </rPr>
      <t>08/04/2021:</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</si>
  <si>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rPr>
        <b/>
        <sz val="11"/>
        <rFont val="Arial"/>
        <family val="2"/>
      </rPr>
      <t>08/04/2021:</t>
    </r>
    <r>
      <rPr>
        <sz val="11"/>
        <rFont val="Arial"/>
        <family val="2"/>
      </rPr>
      <t xml:space="preserve"> La ejecución de esta actividad depende de la realización de las acciones anteriores.</t>
    </r>
  </si>
  <si>
    <r>
      <rPr>
        <b/>
        <sz val="11"/>
        <rFont val="Arial"/>
        <family val="2"/>
      </rPr>
      <t xml:space="preserve">08/04/2021: </t>
    </r>
    <r>
      <rPr>
        <sz val="11"/>
        <rFont val="Arial"/>
        <family val="2"/>
      </rPr>
      <t xml:space="preserve"> Esta actividad se ha visto afectada, dadas las dificultadas presentadas por el COVID-19, por el cual se ha limitado el acceso a las instalaciones físicas y es de resaltar que esta acción se debe realizar de manera presencial.
Sin embargo, se tiene un plan de trabajo con el Centro Nacional de Memoria Histórica - CNMH, el cual inicia el 15/03/2021 con el fin de realizar el acompañamiento técnico a través del fortalecimiento, registro y acopio de los documentos referentes a violación de derechos humanos del MINVIVIENDA, como evidencia se anexa Acta de concertación plan de trabajo, propuesta plan de trabajo, acta aclaraciones y seguimiento plan de trabajo.
Se participo en la primea jornada de fortalecimiento los días 24, 25 y 26 de marzo según lo propuesto en el plan de trabajo, como evidencia Se anexa  y certificados de formación virtual en archivos vinculaos a derechos humanos memoria histórica y conflicto armado.
</t>
    </r>
  </si>
  <si>
    <r>
      <t>08/04/2021:</t>
    </r>
    <r>
      <rPr>
        <sz val="11"/>
        <color rgb="FF000000"/>
        <rFont val="Arial"/>
        <family val="2"/>
      </rPr>
      <t xml:space="preserve"> El acto administrativo de adopción se encuentra en estudio de construcción para ser presentado ante el CIGYD en el mes de mayo.</t>
    </r>
  </si>
  <si>
    <r>
      <rPr>
        <b/>
        <sz val="11"/>
        <color theme="1"/>
        <rFont val="Arial"/>
        <family val="2"/>
      </rPr>
      <t>08/04/2021:</t>
    </r>
    <r>
      <rPr>
        <sz val="11"/>
        <color theme="1"/>
        <rFont val="Arial"/>
        <family val="2"/>
      </rPr>
      <t xml:space="preserve"> El seguimiento a la implementación se presentara ante el CIGYD en el segundo comité del 2021 debido a que la socialización del Programa de Gestión Documental se realizó el día 08/04/2021.</t>
    </r>
  </si>
  <si>
    <r>
      <rPr>
        <b/>
        <sz val="11"/>
        <rFont val="Arial"/>
        <family val="2"/>
      </rPr>
      <t>08/04/2020</t>
    </r>
    <r>
      <rPr>
        <sz val="11"/>
        <rFont val="Arial"/>
        <family val="2"/>
      </rPr>
      <t xml:space="preserve">: Esta actividad es directamente dependiente de la culminación de la acción anterior. </t>
    </r>
  </si>
  <si>
    <r>
      <rPr>
        <b/>
        <sz val="11"/>
        <color theme="1"/>
        <rFont val="Arial"/>
        <family val="2"/>
      </rPr>
      <t>08/04/2021:</t>
    </r>
    <r>
      <rPr>
        <sz val="11"/>
        <color theme="1"/>
        <rFont val="Arial"/>
        <family val="2"/>
      </rPr>
      <t xml:space="preserve"> Se está ajustando según las observaciones presentadas por la Oficina de Control Interno se presentará en el primer semestre de la vigencia 2021.</t>
    </r>
  </si>
  <si>
    <t xml:space="preserve">Se presenta el documento  preliminar de avance  del PGD realizado hasta la fecha, sin embargo su fecha de cumplimento esta para el 30 de septiembre. Se adjunta evidencia de avance.
</t>
  </si>
  <si>
    <r>
      <t xml:space="preserve">08/04/2021: </t>
    </r>
    <r>
      <rPr>
        <sz val="11"/>
        <color rgb="FF000000"/>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</si>
  <si>
    <r>
      <t>08/04/2021:</t>
    </r>
    <r>
      <rPr>
        <sz val="11"/>
        <color rgb="FF000000"/>
        <rFont val="Arial"/>
        <family val="2"/>
      </rPr>
      <t xml:space="preserve"> 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</si>
  <si>
    <r>
      <t>Teniendo en cuenta la información reportada por el proceso, se observó que "</t>
    </r>
    <r>
      <rPr>
        <i/>
        <sz val="11"/>
        <rFont val="Arial"/>
        <family val="2"/>
      </rPr>
      <t>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r>
      <rPr>
        <sz val="11"/>
        <rFont val="Arial"/>
        <family val="2"/>
      </rPr>
      <t xml:space="preserve">.", por lo anterior, no se observó avance de esta actividad durante el periodo de evaluación.
Sin embargo, se recomienda al proceso priorizar la ejecución de esta actividad, especialmente respecto a la actualización de la Resolución 958 de 2019 donde se incluyan las funciones del Comité de Archivo, conforme a la normatividad vigente, toda vez que esta venció el día 31/12/2020.
</t>
    </r>
    <r>
      <rPr>
        <b/>
        <sz val="11"/>
        <rFont val="Arial"/>
        <family val="2"/>
      </rPr>
      <t>Actividad vencida en proceso.</t>
    </r>
  </si>
  <si>
    <t>INFORME N°8
31/03/2021</t>
  </si>
  <si>
    <r>
      <rPr>
        <b/>
        <sz val="11"/>
        <rFont val="Arial"/>
        <family val="2"/>
      </rPr>
      <t>08/04/2021:</t>
    </r>
    <r>
      <rPr>
        <sz val="11"/>
        <rFont val="Arial"/>
        <family val="2"/>
      </rPr>
      <t xml:space="preserve"> El Archivo General de la Nación - AGN dio acuse de recibido de las TRD, CCD y la memoria descriptiva del MVCT, mediante el radicado 1-2020-11396 del 18 de enero del 2021 por el grupo de Evaluación Documental y Transferencias Secundarias, como evidencia se anexa radicado.
El día 01/03/2021 se realizó la reunión de apertura para la revisión de la actualización de las Tablas de Retención Documental - TRD del Ministerio de Vivienda, Ciudad y Territorio, como evidencia se anexa acta de reunión.
</t>
    </r>
  </si>
  <si>
    <t>Documento mediante el cual  se constata la evaluacion y convalidacion de  CCD y TRD</t>
  </si>
  <si>
    <r>
      <t xml:space="preserve">Teniendo en cuenta la información reportada por el proceso, se verificó la remisión de las siguientes evidencias: Un (1) oficio en formato PDF con radicado externo 2-2021-337 y asunto "Acuse de recibido Tablas de Retención Documental" y copia PDF del acta de reunión  N° 1 de fecha 01/03/2021 con tema "Reunión de apertura para la revisión de la actualización de las TRD del MVCT", en donde se evidencia el avance en la revisión por parte del Ente Rector sobre la solicitud de convalidación del instrumento archivístico durante el periodo de evaluación y el compromiso por parte de la entidad de efectuar los ajustes requeridos por el evaluador.
Por lo anterior, se recomienda al proceso efectuar dichos ajustes de forma prioritaria toda vez que esta actividad cuenta con fecha de vencimiento 30/04/2021,
</t>
    </r>
    <r>
      <rPr>
        <b/>
        <sz val="11"/>
        <rFont val="Arial"/>
        <family val="2"/>
      </rPr>
      <t>Actividad en proceso.</t>
    </r>
  </si>
  <si>
    <t>INFORME N° 8
31/03/2021</t>
  </si>
  <si>
    <r>
      <t>Teniendo en cuenta la información reportada por el proceso “</t>
    </r>
    <r>
      <rPr>
        <i/>
        <sz val="11"/>
        <rFont val="Arial"/>
        <family val="2"/>
      </rPr>
      <t>La realización de esta actividad depende de la culminación de la acción anterior</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30/06/2021.
</t>
    </r>
    <r>
      <rPr>
        <b/>
        <sz val="11"/>
        <rFont val="Arial"/>
        <family val="2"/>
      </rPr>
      <t>Actividad sin iniciar</t>
    </r>
  </si>
  <si>
    <r>
      <t>Teniendo en cuenta la información reportada por el proceso donde indica que "</t>
    </r>
    <r>
      <rPr>
        <i/>
        <sz val="11"/>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r>
      <rPr>
        <sz val="11"/>
        <rFont val="Arial"/>
        <family val="2"/>
      </rPr>
      <t xml:space="preserve">", se observó que, el proceso no anexó evidencias relacionadas, razón por la cual, se recomienda que, conforme a la ampliación aprobada, se priorice la ejecución de esta actividad, toda vez que la misma venció el día 31/03/2021.
</t>
    </r>
    <r>
      <rPr>
        <b/>
        <sz val="11"/>
        <rFont val="Arial"/>
        <family val="2"/>
      </rPr>
      <t>Actividad vencida en proceso.</t>
    </r>
    <r>
      <rPr>
        <sz val="11"/>
        <rFont val="Arial"/>
        <family val="2"/>
      </rPr>
      <t xml:space="preserve">                                                          </t>
    </r>
  </si>
  <si>
    <r>
      <rPr>
        <sz val="11"/>
        <rFont val="Arial"/>
        <family val="2"/>
      </rPr>
      <t>Teniendo en cuenta la información reportada por el proceso, donde se indica que “</t>
    </r>
    <r>
      <rPr>
        <i/>
        <sz val="11"/>
        <rFont val="Arial"/>
        <family val="2"/>
      </rPr>
      <t>La ejecución de esta actividad depende de la realización de las acciones anteriores</t>
    </r>
    <r>
      <rPr>
        <sz val="11"/>
        <rFont val="Arial"/>
        <family val="2"/>
      </rPr>
      <t>”;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</si>
  <si>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sz val="11"/>
        <rFont val="Arial"/>
        <family val="2"/>
      </rPr>
      <t>Teniendo en cuenta la información reportada por el proceso, donde indica que “</t>
    </r>
    <r>
      <rPr>
        <i/>
        <sz val="11"/>
        <rFont val="Arial"/>
        <family val="2"/>
      </rPr>
      <t>El acto administrativo de adopción se encuentra en estudio de construcción para ser presentado ante el CIGYD en el mes de mayo</t>
    </r>
    <r>
      <rPr>
        <sz val="11"/>
        <rFont val="Arial"/>
        <family val="2"/>
      </rPr>
      <t>”,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</si>
  <si>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t>08/04/2021</t>
    </r>
    <r>
      <rPr>
        <sz val="11"/>
        <color rgb="FF000000"/>
        <rFont val="Arial"/>
        <family val="2"/>
      </rPr>
      <t>: Se realizo la socialización del Programa de Gestión Documental con las diferentes dependencias del MVCT por la plataforma Teams el día 07/04/2021, como evidencia se anexa presentación en power point, enlace y lista de asistencia de la socialización.</t>
    </r>
  </si>
  <si>
    <r>
      <rPr>
        <sz val="11"/>
        <rFont val="Arial"/>
        <family val="2"/>
      </rPr>
      <t>Teniendo en cuenta la información reportada por el proceso, se verificó la remisión de las siguientes evidencias: Una (1) presentación en formato PDF denominado “Presentación Programa de Gestión Documental - PGD – SOCIALIZACION” y un documento PDF denominado “Lista de asistencia Socialización Programa de Gestión Documental - PGD”, en los cuales se observa la socialización del instrumento archivístico propuesto, razón por la cual, se valida el cumplimiento de esta actividad.</t>
    </r>
    <r>
      <rPr>
        <b/>
        <sz val="11"/>
        <rFont val="Arial"/>
        <family val="2"/>
      </rPr>
      <t xml:space="preserve">
Actividad cumplida.</t>
    </r>
  </si>
  <si>
    <r>
      <rPr>
        <sz val="11"/>
        <rFont val="Arial"/>
        <family val="2"/>
      </rPr>
      <t>Teniendo en cuenta la información reportada por el proceso, donde indica que “Teniendo en cuenta que el PGD fue aprobado en el comité Institucional de Gestión y Desempeño del 14 de diciembre del 2020 se espera realizar el primer seguimiento a la implementación en el primer comité de gestión y desempeño de la vigencia 2021”,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</si>
  <si>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sz val="11"/>
        <rFont val="Arial"/>
        <family val="2"/>
      </rPr>
      <t>Teniendo en cuenta la información reportada por el proceso, donde indica que “</t>
    </r>
    <r>
      <rPr>
        <i/>
        <sz val="11"/>
        <rFont val="Arial"/>
        <family val="2"/>
      </rPr>
      <t>El seguimiento a la implementación se presentara ante el CIGYD en el segundo comité del 2021 debido a que la socialización del Programa de Gestión Documental se realizó el día 08/04/2021</t>
    </r>
    <r>
      <rPr>
        <sz val="11"/>
        <rFont val="Arial"/>
        <family val="2"/>
      </rPr>
      <t>”,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</si>
  <si>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sz val="11"/>
        <rFont val="Arial"/>
        <family val="2"/>
      </rPr>
      <t>Teniendo en cuenta la información reportada por el proceso, donde indica que “</t>
    </r>
    <r>
      <rPr>
        <i/>
        <sz val="11"/>
        <rFont val="Arial"/>
        <family val="2"/>
      </rPr>
      <t>Esta actividad es directamente dependiente de la culminación de la acción anterior</t>
    </r>
    <r>
      <rPr>
        <sz val="11"/>
        <rFont val="Arial"/>
        <family val="2"/>
      </rPr>
      <t>”,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</si>
  <si>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t>Teniendo en cuenta la información reportada por el proceso, donde indica que “</t>
    </r>
    <r>
      <rPr>
        <i/>
        <sz val="11"/>
        <rFont val="Arial"/>
        <family val="2"/>
      </rPr>
      <t>Teniendo en cuenta las dificultades presentadas por el COVID -19, la realización de esta actividad se planificará para el primer semestre de la vigencia 2021 dado que su ejecución se efectúa de manera presencial</t>
    </r>
    <r>
      <rPr>
        <sz val="11"/>
        <rFont val="Arial"/>
        <family val="2"/>
      </rPr>
      <t xml:space="preserve">”, el proceso no remitió evidencias, por lo cual, se recomienda que, conforme a la ampliación aprobada, se priorice la ejecución de esta actividad, toda vez que la misma vence el día 31/05/2021.
</t>
    </r>
    <r>
      <rPr>
        <b/>
        <sz val="11"/>
        <rFont val="Arial"/>
        <family val="2"/>
      </rPr>
      <t>Actividad en proceso.</t>
    </r>
  </si>
  <si>
    <r>
      <t>Teniendo en cuenta la información reportada por el proceso, se verificó la remisión de un (1) documento en formato Excel denominado “</t>
    </r>
    <r>
      <rPr>
        <i/>
        <sz val="11"/>
        <rFont val="Arial"/>
        <family val="2"/>
      </rPr>
      <t>Matriz_identificacion_Eliminacion</t>
    </r>
    <r>
      <rPr>
        <sz val="11"/>
        <rFont val="Arial"/>
        <family val="2"/>
      </rPr>
      <t xml:space="preserve">”, en el cual se observa la identificación de los periodos y series que presentan eliminación y aún son consultados al interior de la Entidad,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</si>
  <si>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t>Teniendo en cuenta la información reportada por el proceso, donde indica que “</t>
    </r>
    <r>
      <rPr>
        <i/>
        <sz val="11"/>
        <rFont val="Arial"/>
        <family val="2"/>
      </rPr>
      <t>Esta actividad dependen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</si>
  <si>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</si>
  <si>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</si>
  <si>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</si>
  <si>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 xml:space="preserve">30/09/2019 </t>
    </r>
    <r>
      <rPr>
        <sz val="11"/>
        <rFont val="Arial"/>
        <family val="2"/>
      </rPr>
      <t>Se adjuntan como evidencias Actas y lista de asistencias a las visitas y seguimiento que se vienen realizando en las diferentes dependencias el MVCT para la organización de los Archivos.</t>
    </r>
  </si>
  <si>
    <r>
      <t xml:space="preserve">Teniendo en cuenta la información reportada por el proceso, donde indica que “Esta actividad depende de la culminación de la actividad anterior”, el proceso no anexó evidencias relacionadas, por lo cual, se recomienda que, conforme a la ampliación aprobada, se priorice la ejecución de esta actividad, toda vez que la misma venció el día 30/03/2021
</t>
    </r>
    <r>
      <rPr>
        <b/>
        <sz val="11"/>
        <rFont val="Arial"/>
        <family val="2"/>
      </rPr>
      <t>Actividad sin iniciar.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</si>
  <si>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vence el día 30/06/2021
</t>
    </r>
    <r>
      <rPr>
        <b/>
        <sz val="11"/>
        <rFont val="Arial"/>
        <family val="2"/>
      </rPr>
      <t>Actividad sin iniciar.</t>
    </r>
  </si>
  <si>
    <r>
      <t xml:space="preserve">Teniendo en cuenta la información reportada por el proceso, donde indica que “Se está ajustando según las observaciones presentadas por la Oficina de Control Interno se presentará en el primer semestre de la vigencia 2021”, se observó que el proceso no anexó evidencias relacionadas, por lo cual, se recomienda priorizar la ejecución de esta actividad, toda vez que la misma venció el día 31/12/2020.
</t>
    </r>
    <r>
      <rPr>
        <b/>
        <sz val="11"/>
        <rFont val="Arial"/>
        <family val="2"/>
      </rPr>
      <t>Actividad vencida en proceso.</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</si>
  <si>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se observó que el proceso no anexó evidencias relacionadas, por lo cual, se recomienda que, conforme a la ampliación aprobada, se priorice la ejecución de esta actividad, toda vez que la misma venció el día 31/03/2021
</t>
    </r>
    <r>
      <rPr>
        <b/>
        <sz val="11"/>
        <rFont val="Arial"/>
        <family val="2"/>
      </rPr>
      <t>Actividad vencida sin iniciar.</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</si>
  <si>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priorizar la ejecución de esta actividad, toda vez que la misma venció el día 31/03/2021
</t>
    </r>
    <r>
      <rPr>
        <b/>
        <sz val="11"/>
        <rFont val="Arial"/>
        <family val="2"/>
      </rPr>
      <t>Actividad vencida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</si>
  <si>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</si>
  <si>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</si>
  <si>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
</t>
    </r>
    <r>
      <rPr>
        <b/>
        <sz val="11"/>
        <rFont val="Arial"/>
        <family val="2"/>
      </rPr>
      <t>Actividad sin iniciar.</t>
    </r>
  </si>
  <si>
    <r>
      <rPr>
        <sz val="11"/>
        <rFont val="Arial"/>
        <family val="2"/>
      </rPr>
      <t>Teniendo en cuenta la información reportada por el proceso, se verificó la remisión de las siguientes evidencias: 
- Un (1) acta de reunión de fecha 15/03/2021 y objetivo “Aclarar la suscripción del contrato interadministrativo entre la Entidad y el Centro Nacional de Memoria Histórica, con el fin de dar continuidad a la firma del Plan de Trabajo presentado en diciembre de 2020”.
- Un (1) acta de reunión de fecha 21/12/2021 y objetivo “Concertar puntos del plan de trabajo dirigido a archivos de DDHH”.
- Tres (3) certificados de participación en la II jornada de formación virtual en “Archivos y derechos humanos, Nivel I”.
- Un (1) certificado de participación en la jornada de fortalecimiento “Curso virtual archivos y derechos humanos”.
- Un (1) documento denominado Plan de trabajo definido bajo el acompañamiento al MVCT en la conformación, protección, apropiación social y uso de sus archivos de Derechos Humano, memoria histórica y conflicto armado.
Por lo anterior, se valida el avance en la ejecución de la actividad, respecto a la contextualización del equipo de trabajo en materia de archivos de derechos humanos; así pues, se recomienda priorizar la ejecución de esta actividad, toda vez que la misma venció el día 31/12/2020.</t>
    </r>
    <r>
      <rPr>
        <b/>
        <sz val="11"/>
        <rFont val="Arial"/>
        <family val="2"/>
      </rPr>
      <t xml:space="preserve">
Actividad vencida en proceso.</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</si>
  <si>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</si>
  <si>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</si>
  <si>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t>
    </r>
    <r>
      <rPr>
        <b/>
        <sz val="11"/>
        <rFont val="Arial"/>
        <family val="2"/>
      </rPr>
      <t xml:space="preserve">
Actividad sin iniciar.</t>
    </r>
  </si>
  <si>
    <r>
      <t xml:space="preserve">
09/07/2021:</t>
    </r>
    <r>
      <rPr>
        <sz val="11"/>
        <color theme="1"/>
        <rFont val="Arial"/>
        <family val="2"/>
      </rPr>
      <t xml:space="preserve"> Para la verificación y validación del diligenciamiento del FUID se realizaron dos visitas en el mes de abril con el Grupo de Atención al Usuario y Archivo y el Grupo de Tesorería, en el mes de mayo se realizó una visita con el Grupo de Contratos y en el mes de junio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r>
      <rPr>
        <b/>
        <sz val="11"/>
        <color theme="1"/>
        <rFont val="Arial"/>
        <family val="2"/>
      </rPr>
      <t xml:space="preserve">
</t>
    </r>
  </si>
  <si>
    <r>
      <t xml:space="preserve">30/06/2021: </t>
    </r>
    <r>
      <rPr>
        <sz val="11"/>
        <color rgb="FF000000"/>
        <rFont val="Arial"/>
        <family val="2"/>
      </rPr>
      <t>El seguimiento de esta actividad se presentará ante el Comité Institucional de Gestión y Desempeño en la sesión que esta programada para el día 06/07/2021.</t>
    </r>
  </si>
  <si>
    <r>
      <t xml:space="preserve">30/06/2021: </t>
    </r>
    <r>
      <rPr>
        <sz val="11"/>
        <rFont val="Arial"/>
        <family val="2"/>
      </rPr>
      <t>La realización de esta actividad depende de la culminación de la acción anterior.</t>
    </r>
  </si>
  <si>
    <r>
      <t xml:space="preserve">30/06/2021: </t>
    </r>
    <r>
      <rPr>
        <sz val="11"/>
        <rFont val="Arial"/>
        <family val="2"/>
      </rPr>
      <t>La ejecución de esta actividad depende de la culminación de la acción anterior.</t>
    </r>
  </si>
  <si>
    <r>
      <rPr>
        <b/>
        <sz val="11"/>
        <rFont val="Arial"/>
        <family val="2"/>
      </rPr>
      <t>30/06/2021:</t>
    </r>
    <r>
      <rPr>
        <sz val="11"/>
        <rFont val="Arial"/>
        <family val="2"/>
      </rPr>
      <t xml:space="preserve"> La ejecución de esta actividad depende de la culminación de la acción anterior.</t>
    </r>
  </si>
  <si>
    <r>
      <rPr>
        <b/>
        <sz val="11"/>
        <color theme="1"/>
        <rFont val="Arial"/>
        <family val="2"/>
      </rPr>
      <t xml:space="preserve">30/06/2021: </t>
    </r>
    <r>
      <rPr>
        <sz val="11"/>
        <color theme="1"/>
        <rFont val="Arial"/>
        <family val="2"/>
      </rPr>
      <t>El seguimiento de esta actividad se presentará ante el Comité Institucional de Gestión y Desempeño en la sesión que esta programada para el día 06/07/2021.</t>
    </r>
  </si>
  <si>
    <r>
      <rPr>
        <b/>
        <sz val="11"/>
        <rFont val="Arial"/>
        <family val="2"/>
      </rPr>
      <t xml:space="preserve">30/06/2021: </t>
    </r>
    <r>
      <rPr>
        <sz val="11"/>
        <rFont val="Arial"/>
        <family val="2"/>
      </rPr>
      <t>El seguimiento de esta actividad se presentará ante el Comité Institucional de Gestión y Desempeño en la sesión que esta programada para el día 06/07/2021.</t>
    </r>
  </si>
  <si>
    <r>
      <rPr>
        <b/>
        <sz val="11"/>
        <rFont val="Arial"/>
        <family val="2"/>
      </rPr>
      <t>30/06/2021:</t>
    </r>
    <r>
      <rPr>
        <sz val="11"/>
        <rFont val="Arial"/>
        <family val="2"/>
      </rPr>
      <t>La ejecución de esta actividad depende de la culminación de la acción anterior.</t>
    </r>
  </si>
  <si>
    <r>
      <rPr>
        <b/>
        <sz val="11"/>
        <rFont val="Arial"/>
        <family val="2"/>
      </rPr>
      <t xml:space="preserve">30/06/2021: </t>
    </r>
    <r>
      <rPr>
        <sz val="11"/>
        <rFont val="Arial"/>
        <family val="2"/>
      </rPr>
      <t>La ejecución de esta actividad depende de la culminación de la acción anterior.</t>
    </r>
  </si>
  <si>
    <r>
      <rPr>
        <b/>
        <sz val="11"/>
        <color theme="1"/>
        <rFont val="Arial"/>
        <family val="2"/>
      </rPr>
      <t>30/06/2021:</t>
    </r>
    <r>
      <rPr>
        <sz val="11"/>
        <color theme="1"/>
        <rFont val="Arial"/>
        <family val="2"/>
      </rPr>
      <t xml:space="preserve"> Se está ajustando según las observaciones presentadas por la Oficina de Control Interno se presentará en el primer semestre de la vigencia 2021.</t>
    </r>
  </si>
  <si>
    <r>
      <rPr>
        <b/>
        <sz val="11"/>
        <rFont val="Arial"/>
        <family val="2"/>
      </rPr>
      <t>30/06/2021:</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</si>
  <si>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rPr>
        <b/>
        <sz val="11"/>
        <rFont val="Arial"/>
        <family val="2"/>
      </rPr>
      <t>30/06/2021:</t>
    </r>
    <r>
      <rPr>
        <sz val="11"/>
        <rFont val="Arial"/>
        <family val="2"/>
      </rPr>
      <t xml:space="preserve"> se emitió concepto técnico de revisión, evaluación y convalidación de las Tablas de Retención Documental - TRD  por Archivo General de la Nación - AGN el día 26/04/2021 bajo el radicado 2-2021-3933. 
Como evidemcia se anexa oficio entrega de concepto técnico radicado 2-2021-3933, concepto técnico evaluación y convalidación de Tablas de Retención Documental - TRD y el informe estado actualización y evaluación TRD MVCT 2021.</t>
    </r>
  </si>
  <si>
    <r>
      <t xml:space="preserve">30/06/2021: </t>
    </r>
    <r>
      <rPr>
        <sz val="11"/>
        <color rgb="FF000000"/>
        <rFont val="Arial"/>
        <family val="2"/>
      </rPr>
      <t>El acto administrativo por la cual se adopta el Programa de Gestión Documental – PGD del Ministerio de Vivienda Ciudad y Territorio y del Fondo Nacional de Vivienda fue generado el día 27/05/2021 bajo la Resolución No. 0249 del día 27/05/2021. 
Como evidencia se anexa Resolución 0249 del 27/05/2021.</t>
    </r>
  </si>
  <si>
    <r>
      <rPr>
        <b/>
        <sz val="11"/>
        <color theme="1"/>
        <rFont val="Arial"/>
        <family val="2"/>
      </rPr>
      <t xml:space="preserve">30/06/2021: </t>
    </r>
    <r>
      <rPr>
        <sz val="11"/>
        <color theme="1"/>
        <rFont val="Arial"/>
        <family val="2"/>
      </rPr>
      <t>Para la identificación del metraje lineal que presenta algún grado de desorganización se realizaron dos visitas en el mes de abril con el Grupo de Atención al Usuario y Archivo y el Grupo de Tesorería, en el mes de mayo se realizó una visita con el Grupo de Contratos y en el mes de junio y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</si>
  <si>
    <r>
      <t xml:space="preserve">30/06/2021: </t>
    </r>
    <r>
      <rPr>
        <sz val="11"/>
        <color theme="1"/>
        <rFont val="Arial"/>
        <family val="2"/>
      </rPr>
      <t>Para el acompañamiento técnico en la organización del archivo de gestión a las dependencias del MVCT se realizaron dos visitas en el mes de abril con el Grupo de Atención al Usuario y Archivo y el Grupo de Tesorería, en el mes de mayo se realizó una visita con el Grupo de Contratos y en el mes de junio y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</si>
  <si>
    <r>
      <rPr>
        <b/>
        <sz val="11"/>
        <rFont val="Arial"/>
        <family val="2"/>
      </rPr>
      <t xml:space="preserve">30/06/2021: </t>
    </r>
    <r>
      <rPr>
        <sz val="11"/>
        <rFont val="Arial"/>
        <family val="2"/>
      </rPr>
      <t>Se continuó con el plan de trabajo que se tiene con el Centro Nacional de Memoria Histórica - CNMH, el cual inició el 15/03/2021 con el fin de realizar el acompañamiento técnico a través del fortalecimiento, registro y acopio de los documentos referentes a violación de derechos humanos del MINVIVIENDA, Se participó en las jornadas de fortalecimiento 3, 4 Y 5 los días 28, 29 y 30 de abril, 28 de mayo y los días 23 y 25 de junio según lo propuesto en el plan de trabajo. 
Como evidencia se anexa certificados de formación virtual en archivos vinculaos a derechos humanos memoria histórica y conflicto armado de los meses abril, mayo y junio.</t>
    </r>
  </si>
  <si>
    <r>
      <rPr>
        <b/>
        <sz val="11"/>
        <rFont val="Arial"/>
        <family val="2"/>
      </rPr>
      <t xml:space="preserve">30/06/2021: </t>
    </r>
    <r>
      <rPr>
        <sz val="11"/>
        <rFont val="Arial"/>
        <family val="2"/>
      </rPr>
      <t>GAUA continuó con la verificación de los documentos que son eliminación y que aún son consultados por la entidad y no se identificaron nuevas series, subseries o asuntos que deban ser incluidos en la matriz.</t>
    </r>
  </si>
  <si>
    <r>
      <t xml:space="preserve">Teniendo en cuenta la información reportada por el proceso, se observó que "El seguimiento de esta actividad se presentará ante el Comité Institucional de Gestión y Desempeño en la sesión que está programada para el día 06/07/2021", por lo anterior, no se observó avance de esta actividad durante el periodo de evaluación.
Sin embargo, se recomienda al proceso priorizar la ejecución de esta actividad, toda vez que esta venció el día 31/12/2020; así mismo, se solicita al proceso remitir los soportes de la actualización de la Resolución 958 de 2019 donde se incluyan las funciones del Comité de Archivo, conforme a la normatividad vigente, el cual es un compromiso pendiente que ha sido solicitado en evaluaciones anteriores.
</t>
    </r>
    <r>
      <rPr>
        <b/>
        <sz val="11"/>
        <rFont val="Arial"/>
        <family val="2"/>
      </rPr>
      <t>Actividad vencida en proceso.</t>
    </r>
  </si>
  <si>
    <t>INFORME N° 9
30/06/2021</t>
  </si>
  <si>
    <t>2-2021-5713</t>
  </si>
  <si>
    <r>
      <rPr>
        <b/>
        <sz val="11"/>
        <rFont val="Arial"/>
        <family val="2"/>
      </rPr>
      <t>Hallazgo No. 2. Política de Gestión Documental. 
Reporta avance de 67%</t>
    </r>
    <r>
      <rPr>
        <sz val="11"/>
        <rFont val="Arial"/>
        <family val="2"/>
      </rPr>
      <t xml:space="preserve">. 
Para superar este hallazgo envían como evidencia el acta de aprobación por la instancia asesora archivística, con la cual se da cabal cumplimiento del presente hallazgo.
✓ Acta de aprobación por la instancia asesora archivística de la política de gestión documental. No 05 de 06 de agosto de 2020 por la cual se aprobó la Política de Gestión Documental.
</t>
    </r>
    <r>
      <rPr>
        <b/>
        <sz val="11"/>
        <rFont val="Arial"/>
        <family val="2"/>
      </rPr>
      <t>Conclusión: Hallazgo se da por superado en este octavo informe.</t>
    </r>
  </si>
  <si>
    <r>
      <t xml:space="preserve">Teniendo en cuenta lo anteriormente expuesto, este hallazgo se declara superado por parte de la Oficina de Control Interno, toda vez que durante las vigencias 2019 y 2020, se evidenció la formulación, aprobación y socialización de la política de gestión documental al interior de la Entidad, conforme a los criterios establecidos por la normatividad en dicha materia vigente.
Respecto a la observación efectuada por el Ente de control en la comunicación de radicado externo 2-2021-2698, donde indica que:
“Para este informe la entidad aportó las evidencias solicitadas, es de aclarar que la Oficina de control interno indica que hay actividades cumplidas y en ejecución. (Subrayado fuera de texto)
Revisada la página de la entidad se puede evidenciar el documento de política de gestión documental,
https://www.minvivienda.gov.co/sites/default/files/procesos/GDCPO01%20Pol%C3%ADtica%20de%20gesti%C3%B3n%20documental%201.0.pdf.
para el próximo informe se espera la siguiente evidencia:
• Acta de aprobación por la instancia asesora archivística de la política de gestión documental”.
Es importante aclarar que en el seguimiento presentado mediante el informe N° 7, la Oficina de Control Interno estableció que todas las actividades programadas para este hallazgo fueron cumplidas efectivamente. Así mismo, se indicó que la política fue aprobada mediante instancia del Comité Institucional de Gestión y Desempeño, como órgano ejecutor de la política archivística al interior de la entidad, mediante Acta N° 5 del 06 de agosto de 2020, la cual se anexa conforme a la solicitud efectuada.
</t>
    </r>
    <r>
      <rPr>
        <b/>
        <sz val="11"/>
        <rFont val="Arial"/>
        <family val="2"/>
      </rPr>
      <t>Actividad cumplida</t>
    </r>
    <r>
      <rPr>
        <sz val="11"/>
        <rFont val="Arial"/>
        <family val="2"/>
      </rPr>
      <t xml:space="preserve">
</t>
    </r>
  </si>
  <si>
    <r>
      <t xml:space="preserve">Teniendo en cuenta lo expuesto en la evaluación precedente, este hallazgo se declara cumplido por parte de la Oficina de Control Interno y superado por parte del Archivo General de la Nación a través de la comunicación externa de radicado 2-2021-5713, toda vez que durante las vigencias 2019 y 2020, se evidenció la formulación, aprobación y socialización de la política de gestión documental al interior de la Entidad, conforme a los criterios establecidos por la normatividad en dicha materia vigente.
</t>
    </r>
    <r>
      <rPr>
        <b/>
        <sz val="11"/>
        <rFont val="Arial"/>
        <family val="2"/>
      </rPr>
      <t>Actividad cumplida</t>
    </r>
  </si>
  <si>
    <r>
      <t xml:space="preserve">Teniendo en cuenta la información reportada por el proceso donde indica que "El seguimiento de esta actividad se presentará ante el Comité Institucional de Gestión y Desempeño en la sesión que está programada para el día 06/07/2021", se observó que, el proceso no anexó evidencias relacionadas, razón por la cual, se recomienda que, se priorice la ejecución de esta actividad, toda vez que la misma venció el día 31/03/2021.
</t>
    </r>
    <r>
      <rPr>
        <b/>
        <sz val="11"/>
        <rFont val="Arial"/>
        <family val="2"/>
      </rPr>
      <t xml:space="preserve">Actividad vencida en proceso.  </t>
    </r>
    <r>
      <rPr>
        <sz val="11"/>
        <rFont val="Arial"/>
        <family val="2"/>
      </rPr>
      <t xml:space="preserve">  </t>
    </r>
  </si>
  <si>
    <r>
      <rPr>
        <sz val="11"/>
        <rFont val="Arial"/>
        <family val="2"/>
      </rPr>
      <t>Teniendo en cuenta la información reportada por el proceso, donde se indica que “La ejecución de esta actividad depende de la culminación de la acción anterior”; se observó que, el proceso no anexó evidencias relacionadas, razón por la cual, se recomienda que, se priorice la ejecución de esta actividad, toda vez que la misma venció el día 30/06/2021.</t>
    </r>
    <r>
      <rPr>
        <b/>
        <sz val="11"/>
        <rFont val="Arial"/>
        <family val="2"/>
      </rPr>
      <t xml:space="preserve">
Actividad vencida en proceso.</t>
    </r>
  </si>
  <si>
    <t>INFORME N°9
30/06/2021</t>
  </si>
  <si>
    <r>
      <t xml:space="preserve">Se confirmo el acta No 5. Sesión ordinaria no presencial del comité institucional de gestión y desempeño de 06 de agosto de 2020, por la cual se aprobó el PINAR.
</t>
    </r>
    <r>
      <rPr>
        <b/>
        <sz val="11"/>
        <rFont val="Arial"/>
        <family val="2"/>
      </rPr>
      <t>Conclusión: Hallazgo se da por superado en este octavo informe.</t>
    </r>
    <r>
      <rPr>
        <sz val="11"/>
        <rFont val="Arial"/>
        <family val="2"/>
      </rPr>
      <t xml:space="preserve">
 </t>
    </r>
  </si>
  <si>
    <r>
      <rPr>
        <sz val="11"/>
        <rFont val="Arial"/>
        <family val="2"/>
      </rPr>
      <t>Teniendo en cuenta la información reportada por el proceso, se verificó la remisión de un (1) documento en formato PDF correspondiente a la Resolución 0249 del 27 de mayo de 2021, por la cual “se adopta el Programa de Gestión Documental – PGD del Ministerio de Vivienda, Ciudad y Territorio y del Fondo Nacional de Vivienda”. Por lo anterior, se valida el cumplimiento de la presente actividad.</t>
    </r>
    <r>
      <rPr>
        <b/>
        <sz val="11"/>
        <rFont val="Arial"/>
        <family val="2"/>
      </rPr>
      <t xml:space="preserve">
Actividad cumplida.</t>
    </r>
  </si>
  <si>
    <t>Hallazgo se da por superado en este octavo informe, se recuerda a la entidad que la aplicación y el seguimiento de cada uno de los programas es responsabilidad de la entidad junto con el acompañamiento de control interno.</t>
  </si>
  <si>
    <r>
      <rPr>
        <sz val="11"/>
        <rFont val="Arial"/>
        <family val="2"/>
      </rPr>
      <t>Teniendo en cuenta la información reportada por el proceso, donde indica que “El seguimiento de esta actividad se presentará ante el Comité Institucional de Gestión y Desempeño en la sesión que está programada para el día 06/07/2021”, el proceso no anexó evidencias relacionadas, por lo cual, se recomienda que, se priorice la ejecución de esta actividad, toda vez que la misma vence el día 30/05/2021.</t>
    </r>
    <r>
      <rPr>
        <b/>
        <sz val="11"/>
        <rFont val="Arial"/>
        <family val="2"/>
      </rPr>
      <t xml:space="preserve">
Actividad vencida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</si>
  <si>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que, se priorice la ejecución de esta actividad, toda vez que la misma vence el día 30/06/2021.</t>
    </r>
    <r>
      <rPr>
        <b/>
        <sz val="11"/>
        <rFont val="Arial"/>
        <family val="2"/>
      </rPr>
      <t xml:space="preserve">
Actividad vencida sin iniciar.</t>
    </r>
  </si>
  <si>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el proceso no remitió evidencias, por lo cual, se recomienda que, se priorice la ejecución de esta actividad, toda vez que la misma venció el día 31/12/2021.
Así mismo, es importante que el proceso remita como evidencia la matriz con el listado total de series y subseries donde pueda corroborarse la verificación citada en sus monitoreos.
</t>
    </r>
    <r>
      <rPr>
        <b/>
        <sz val="11"/>
        <rFont val="Arial"/>
        <family val="2"/>
      </rPr>
      <t>Actividad vencida en proceso.</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</si>
  <si>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venció el día 30/03/2021
</t>
    </r>
    <r>
      <rPr>
        <b/>
        <sz val="11"/>
        <rFont val="Arial"/>
        <family val="2"/>
      </rPr>
      <t>Actividad vencida sin iniciar.</t>
    </r>
  </si>
  <si>
    <r>
      <t xml:space="preserve">Teniendo en cuenta la información reportada por el proceso, donde indica que “Esta actividad dependen de la culminación de la actividad anterior”, el proceso no anexó evidencias relacionadas, por lo cual, se recomienda que, se priorice la ejecución de esta actividad, toda vez que la misma venció el día 30/06/2021
</t>
    </r>
    <r>
      <rPr>
        <b/>
        <sz val="11"/>
        <rFont val="Arial"/>
        <family val="2"/>
      </rPr>
      <t>Actividad vencida sin iniciar.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</si>
  <si>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venció el día 31/05/2021
</t>
    </r>
    <r>
      <rPr>
        <b/>
        <sz val="11"/>
        <rFont val="Arial"/>
        <family val="2"/>
      </rPr>
      <t>Actividad vencida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</si>
  <si>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t>
    </r>
    <r>
      <rPr>
        <b/>
        <sz val="11"/>
        <rFont val="Arial"/>
        <family val="2"/>
      </rPr>
      <t>Actividad vencida sin iniciar.</t>
    </r>
  </si>
  <si>
    <r>
      <t>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Así mismo, se verificó la remisión de un (1) documento en formato PDF denominado “INFORME SEGUIMIENTO ARCHIVO DE GESTION 2021”, en el cual se observa la descripción del estado de organización de los archivos de gestión precitadas, por lo cual, se valida el avance en la revisión efectuada. 
No obstante, para determinar el cumplimiento de la presente actividad, se hace necesario que el proceso remita el Informe consolidado de organización de los archivos de gestión, conforme a la evidencia documental en el presente plan. 
Por lo anteriormente expuesto, se recomienda que, se priorice la ejecución de esta actividad, toda vez que la misma venció el día 31/05/2021</t>
    </r>
    <r>
      <rPr>
        <b/>
        <sz val="11"/>
        <rFont val="Arial"/>
        <family val="2"/>
      </rPr>
      <t xml:space="preserve">
Actividad vencida en proceso.</t>
    </r>
  </si>
  <si>
    <r>
      <t xml:space="preserve">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donde se observa el acompañamiento efectuado en la organización de los archivos de gestión de las dependencias del MVCT, por lo cual, se valida el avance en la revisión efectuada. 
No obstante, para determinar el cumplimiento de la presente actividad, se hace necesario que el proceso remita el total de las actas de reunión referentes al acompañamiento efectuado a las dependencias, toda vez que se observó que durante la vigencia 2019 se logró un avance del 77,8%, sin embargo, durante la vigencia 2020 se presentó un cronograma de acompañamiento que no pudo ser ejecutado debido a la emergencia sanitaria; por lo cual, se evidenció que el acompañamiento efectuado en la presente vigencia retomó sobre dependencias visitadas previamente. 
Por lo anteriormente expuesto, se recomienda que, se priorice la ejecución de esta actividad, toda vez que la misma venció el día 31/05/2021
</t>
    </r>
    <r>
      <rPr>
        <b/>
        <sz val="11"/>
        <rFont val="Arial"/>
        <family val="2"/>
      </rPr>
      <t>Actividad vencida en proceso.</t>
    </r>
  </si>
  <si>
    <r>
      <t xml:space="preserve">Teniendo en cuenta la información reportada por el proceso, donde indica que “El seguimiento de esta actividad se presentará ante el Comité Institucional de Gestión y Desempeño en la sesión que está programada para el día 06/07/2021”, el proceso no anexó evidencias relacionadas, por lo cual, se recomienda que, conforme a la ampliación aprobada, se priorice la ejecución de esta actividad, toda vez que la misma venció el día 30/03/2021
</t>
    </r>
    <r>
      <rPr>
        <b/>
        <sz val="11"/>
        <rFont val="Arial"/>
        <family val="2"/>
      </rPr>
      <t>Actividad sin iniciar.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</si>
  <si>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venció el día 30/06/2021
</t>
    </r>
    <r>
      <rPr>
        <b/>
        <sz val="11"/>
        <rFont val="Arial"/>
        <family val="2"/>
      </rPr>
      <t>Actividad sin iniciar.</t>
    </r>
  </si>
  <si>
    <r>
      <t xml:space="preserve">Teniendo en cuenta la información reportada por el proceso, se verificó la remisión de las siguientes evidencias: Un (1) oficio en formato PDF con radicado externo 2-2021-3933 y asunto "Remisión concepto técnico de revisión, evaluación y convalidación Tablas de Retención Documental – TRD-" y documento en PDF “CONCEPTO TÉCNICO TRD MINVIVIENDA ABRIL 23 2021_YG", en donde se evidencia el resultado de la revisión efectuada por parte del Ente Rector sobre la solicitud de convalidación del instrumento archivístico durante el periodo de evaluación y el compromiso por parte de la entidad de efectuar los ajustes requeridos por el evaluador.
Por lo anterior, no es posible modificar el porcentaje de avance de la actividad, hasta tanto la Entidad efectúe los ajustes sobre las TRD requeridos. Así mismo, se sugiere evaluar la pertinencia de incluir la actualización de la estructura organizacional del MVCT o en su debido caso, efectuar la respectiva consulta al Ente Rector con el fin de evitar futuros reprocesos o desgastes administrativos frente a una segunda solicitud de actualización.
De igual forma, se recomienda al proceso efectuar dichos ajustes de forma prioritaria toda vez que esta actividad venció el día 30/04/2021.
</t>
    </r>
    <r>
      <rPr>
        <b/>
        <sz val="11"/>
        <rFont val="Arial"/>
        <family val="2"/>
      </rPr>
      <t>Actividad vencida en proceso.</t>
    </r>
  </si>
  <si>
    <r>
      <t xml:space="preserve">Teniendo en cuenta la información reportada por el proceso, donde indica que “La realización de esta actividad depende de la culminación de la acción anterior”, se observó que el proceso no anexó evidencias de avance de cumplimiento de la actividad, razón por la cual, se recomienda que, se priorice la ejecución de esta actividad toda vez que la misma venció el día 31/05/2021.
</t>
    </r>
    <r>
      <rPr>
        <b/>
        <sz val="11"/>
        <rFont val="Arial"/>
        <family val="2"/>
      </rPr>
      <t>Actividad sin iniciar.</t>
    </r>
  </si>
  <si>
    <r>
      <t xml:space="preserve">Teniendo en cuenta la información reportada por el proceso donde indica que “La realización de esta actividad depende de la culminación de la acción anterior”, se observó que el proceso no anexó evidencias de avance de cumplimiento de la actividad, razón por la cual, se recomienda que, se priorice la ejecución de esta actividad toda vez que la misma venció el día 30/06/2021.
</t>
    </r>
    <r>
      <rPr>
        <b/>
        <sz val="11"/>
        <rFont val="Arial"/>
        <family val="2"/>
      </rPr>
      <t>Actividad sin iniciar</t>
    </r>
    <r>
      <rPr>
        <sz val="11"/>
        <rFont val="Arial"/>
        <family val="2"/>
      </rPr>
      <t>.</t>
    </r>
  </si>
  <si>
    <r>
      <t xml:space="preserve">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en las cuales se observa la descripción de la verificación sobre la elaboración del FUID de los archivos de gestión pertenecientes a las dependencias precitadas, por lo cual, se valida el avance en la revisión efectuada para un total de 26 dependencias acompañadas, representando un 57.8%.
No obstante, para determinar el cumplimiento de la presente actividad, se hace necesario que el proceso remita la totalidad de las actas de reunión, considerando las dependencias intervenidas en vigencias anteriores, conforme a la evidencia documental en el presente plan. Por lo anteriormente expuesto, se recomienda que, se priorice la ejecución de esta actividad, toda vez que la misma venció el día 31/05/2021
</t>
    </r>
    <r>
      <rPr>
        <b/>
        <sz val="11"/>
        <rFont val="Arial"/>
        <family val="2"/>
      </rPr>
      <t>Actividad vencida en proceso.</t>
    </r>
  </si>
  <si>
    <r>
      <rPr>
        <sz val="11"/>
        <rFont val="Arial"/>
        <family val="2"/>
      </rPr>
      <t>Teniendo en cuenta la información reportada por el proceso, donde indica que “El seguimiento de esta actividad se presentará ante el Comité Institucional de Gestión y Desempeño en la sesión que está programada para el día 06/07/2021”, por lo cual se recomienda que, conforme a la ampliación aprobada, se priorice la ejecución de esta actividad, toda vez que la misma venció el día 30/06/2021.</t>
    </r>
    <r>
      <rPr>
        <b/>
        <sz val="11"/>
        <rFont val="Arial"/>
        <family val="2"/>
      </rPr>
      <t xml:space="preserve">
Actividad vencida sin iniciar.</t>
    </r>
  </si>
  <si>
    <r>
      <t xml:space="preserve">Teniendo en cuenta la información reportada por el proceso, donde indica que “La ejecución de esta actividad depende de la culminación de la acción anterior”, se observó que el proceso no anexó evidencias relacionadas, por lo cual, se recomienda priorizar la ejecución de esta actividad, toda vez que la misma venció el día 31/03/2021
</t>
    </r>
    <r>
      <rPr>
        <b/>
        <sz val="11"/>
        <rFont val="Arial"/>
        <family val="2"/>
      </rPr>
      <t>Actividad vencida sin iniciar.</t>
    </r>
  </si>
  <si>
    <r>
      <t xml:space="preserve">Teniendo en cuenta la información reportada por el proceso, donde indica que “La ejecución de esta actividad depende de la culminación de la acción anterior”, el proceso no anexó evidencias relacionadas, por lo cual, se recomienda que, se priorice la ejecución de esta actividad, toda vez que la misma venció el día 30/04/2021.
</t>
    </r>
    <r>
      <rPr>
        <b/>
        <sz val="11"/>
        <rFont val="Arial"/>
        <family val="2"/>
      </rPr>
      <t>Actividad sin iniciar.</t>
    </r>
  </si>
  <si>
    <r>
      <t xml:space="preserve">Teniendo en cuenta la información reportada por el proceso, donde indica que “La ejecución de esta actividad depende de la culminación de la acción anterior”, se observó que el proceso no anexó evidencias relacionadas, por lo cual, se recomienda que, se priorice la ejecución de esta actividad, toda vez que la misma venció el día 31/05/2021.
</t>
    </r>
    <r>
      <rPr>
        <b/>
        <sz val="11"/>
        <rFont val="Arial"/>
        <family val="2"/>
      </rPr>
      <t>Actividad vencida sin iniciar.</t>
    </r>
  </si>
  <si>
    <r>
      <t xml:space="preserve">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30/06/2021.
</t>
    </r>
    <r>
      <rPr>
        <b/>
        <sz val="11"/>
        <rFont val="Arial"/>
        <family val="2"/>
      </rPr>
      <t>Actividad vencida sin iniciar.</t>
    </r>
  </si>
  <si>
    <r>
      <rPr>
        <sz val="11"/>
        <rFont val="Arial"/>
        <family val="2"/>
      </rPr>
      <t>Teniendo en cuenta la información reportada por el proceso, se verificó la remisión de doce (12) certificados emitidos por el Centro Nacional de Memoria Histórica y la Dirección de Archivos de los Derechos Humanos, los cuales soportan la participación de los integrantes del equipo de gestión documental en el plan de trabajo presentado.
Por lo anterior, se valida la gestión respecto a la contextualización del equipo de trabajo en materia de archivos de derechos humanos; no obstante, se hace necesario que el proceso defina estrategias para iniciar la aplicación de los conocimientos adquiridos por el equipo y se establezcan acciones institucionales para definir el Inventario documental de archivos de derechos humanos, conforme a lo documentado en el presente plan; así pues, se recomienda priorizar la ejecución de esta actividad, toda vez que la misma venció el día 31/03/2021.</t>
    </r>
    <r>
      <rPr>
        <b/>
        <sz val="11"/>
        <rFont val="Arial"/>
        <family val="2"/>
      </rPr>
      <t xml:space="preserve">
Actividad vencida en proceso.</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</si>
  <si>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30/04/2021.</t>
    </r>
    <r>
      <rPr>
        <b/>
        <sz val="11"/>
        <rFont val="Arial"/>
        <family val="2"/>
      </rPr>
      <t xml:space="preserve">
Actividad vencida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</si>
  <si>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31/05/2021.</t>
    </r>
    <r>
      <rPr>
        <b/>
        <sz val="11"/>
        <rFont val="Arial"/>
        <family val="2"/>
      </rPr>
      <t xml:space="preserve">
Actividad vencida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</si>
  <si>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30/06/2021.</t>
    </r>
    <r>
      <rPr>
        <b/>
        <sz val="11"/>
        <rFont val="Arial"/>
        <family val="2"/>
      </rPr>
      <t xml:space="preserve">
Actividad vencida sin iniciar.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</si>
</sst>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scheme val="minor"/>
    </font>
    <font>
      <b/>
      <sz val="11"/>
      <name val="Arial"/>
      <family val="2"/>
    </font>
    <font>
      <sz val="11"/>
      <name val="Arial"/>
      <family val="2"/>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sz val="8"/>
      <name val="Calibri"/>
      <family val="2"/>
      <scheme val="minor"/>
    </font>
    <font>
      <i/>
      <sz val="11"/>
      <name val="Arial"/>
      <family val="2"/>
    </font>
    <font>
      <b/>
      <i/>
      <sz val="11"/>
      <name val="Arial"/>
      <family val="2"/>
    </font>
    <font>
      <b/>
      <sz val="11"/>
      <color theme="1"/>
      <name val="Arial"/>
      <family val="2"/>
    </font>
    <font>
      <sz val="11"/>
      <color theme="1"/>
      <name val="Arial"/>
      <family val="2"/>
    </font>
    <font>
      <b/>
      <sz val="11"/>
      <color rgb="FF000000"/>
      <name val="Arial"/>
      <family val="2"/>
    </font>
    <font>
      <sz val="11"/>
      <color rgb="FF000000"/>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s>
  <cellStyleXfs count="2">
    <xf numFmtId="0" fontId="0" fillId="0" borderId="0"/>
    <xf numFmtId="9" fontId="6" fillId="0" borderId="0" applyFont="0" applyFill="0" applyBorder="0" applyAlignment="0" applyProtection="0"/>
  </cellStyleXfs>
  <cellXfs count="281">
    <xf numFmtId="0" fontId="0" fillId="0" borderId="0" xfId="0"/>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4" xfId="0" applyFill="1" applyBorder="1" applyAlignment="1">
      <alignment horizontal="center" vertical="center"/>
    </xf>
    <xf numFmtId="0" fontId="2" fillId="0" borderId="0" xfId="0" applyFont="1"/>
    <xf numFmtId="0" fontId="2" fillId="0" borderId="0" xfId="0" applyFont="1" applyAlignment="1">
      <alignment horizontal="justify" vertical="center" wrapText="1"/>
    </xf>
    <xf numFmtId="1" fontId="2" fillId="3" borderId="0" xfId="0" applyNumberFormat="1" applyFont="1" applyFill="1" applyBorder="1" applyAlignment="1">
      <alignment horizontal="center" vertical="center" wrapText="1"/>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10" fontId="1" fillId="0" borderId="0" xfId="0" applyNumberFormat="1" applyFont="1" applyAlignment="1">
      <alignment horizontal="center" vertical="center" wrapText="1"/>
    </xf>
    <xf numFmtId="0" fontId="1" fillId="0" borderId="6" xfId="0" applyFont="1" applyBorder="1" applyAlignment="1">
      <alignment horizontal="justify" vertical="center"/>
    </xf>
    <xf numFmtId="0" fontId="2" fillId="0" borderId="18"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2" fillId="0" borderId="0" xfId="0" applyFont="1" applyAlignment="1">
      <alignment horizontal="justify" vertical="center"/>
    </xf>
    <xf numFmtId="0" fontId="2" fillId="0" borderId="0" xfId="0" applyFont="1" applyFill="1" applyBorder="1"/>
    <xf numFmtId="14" fontId="2" fillId="0" borderId="4" xfId="0" applyNumberFormat="1" applyFont="1" applyFill="1" applyBorder="1" applyAlignment="1">
      <alignment horizontal="justify" vertical="center" wrapText="1"/>
    </xf>
    <xf numFmtId="0" fontId="2" fillId="0" borderId="0" xfId="0" applyFont="1" applyFill="1"/>
    <xf numFmtId="0" fontId="1" fillId="0" borderId="18" xfId="0" applyFont="1" applyFill="1" applyBorder="1" applyAlignment="1">
      <alignment horizontal="justify" vertical="center" wrapText="1"/>
    </xf>
    <xf numFmtId="0" fontId="2" fillId="0" borderId="0" xfId="0" applyFont="1" applyFill="1" applyBorder="1" applyAlignment="1">
      <alignment horizontal="left" wrapText="1"/>
    </xf>
    <xf numFmtId="14" fontId="2" fillId="0" borderId="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16"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2" fillId="0" borderId="0" xfId="0" applyFont="1" applyAlignment="1">
      <alignment horizontal="righ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4" xfId="0" applyFont="1" applyFill="1" applyBorder="1" applyAlignment="1">
      <alignment horizontal="justify"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0" xfId="0" applyFont="1" applyAlignment="1">
      <alignment horizontal="right" vertical="center" wrapText="1"/>
    </xf>
    <xf numFmtId="165" fontId="0" fillId="0" borderId="0" xfId="0" applyNumberFormat="1"/>
    <xf numFmtId="0" fontId="2" fillId="0" borderId="8" xfId="0" applyFont="1" applyFill="1" applyBorder="1" applyAlignment="1">
      <alignment horizontal="justify" vertical="center" wrapText="1"/>
    </xf>
    <xf numFmtId="164" fontId="1" fillId="0" borderId="4" xfId="0" applyNumberFormat="1" applyFont="1" applyFill="1" applyBorder="1" applyAlignment="1">
      <alignment horizontal="center"/>
    </xf>
    <xf numFmtId="164" fontId="1" fillId="0" borderId="6" xfId="0" applyNumberFormat="1" applyFont="1" applyFill="1" applyBorder="1" applyAlignment="1">
      <alignment horizontal="center" vertical="center"/>
    </xf>
    <xf numFmtId="164" fontId="2" fillId="0" borderId="0" xfId="0" applyNumberFormat="1" applyFont="1" applyFill="1" applyAlignment="1">
      <alignment horizontal="center" vertical="center" wrapText="1"/>
    </xf>
    <xf numFmtId="164" fontId="2" fillId="0" borderId="0" xfId="0" applyNumberFormat="1" applyFont="1" applyFill="1" applyBorder="1" applyAlignment="1">
      <alignment horizontal="center" vertical="center" wrapText="1"/>
    </xf>
    <xf numFmtId="164" fontId="2" fillId="0" borderId="0" xfId="0" applyNumberFormat="1" applyFont="1" applyFill="1" applyAlignment="1">
      <alignment horizontal="center"/>
    </xf>
    <xf numFmtId="14" fontId="1" fillId="0" borderId="6" xfId="0" applyNumberFormat="1" applyFont="1" applyBorder="1" applyAlignment="1">
      <alignment horizontal="left" vertical="center"/>
    </xf>
    <xf numFmtId="14" fontId="2" fillId="0" borderId="0" xfId="0" applyNumberFormat="1" applyFont="1" applyAlignment="1">
      <alignment horizontal="justify" vertical="center" wrapText="1"/>
    </xf>
    <xf numFmtId="14" fontId="2" fillId="0" borderId="0" xfId="0" applyNumberFormat="1" applyFont="1" applyBorder="1" applyAlignment="1">
      <alignment horizontal="justify" vertical="center" wrapText="1"/>
    </xf>
    <xf numFmtId="14" fontId="2" fillId="0" borderId="0" xfId="0" applyNumberFormat="1" applyFont="1"/>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4" fontId="2" fillId="3" borderId="0" xfId="0" applyNumberFormat="1" applyFont="1" applyFill="1" applyBorder="1" applyAlignment="1">
      <alignment horizontal="center" vertical="center" wrapText="1"/>
    </xf>
    <xf numFmtId="9" fontId="2" fillId="3" borderId="0" xfId="0" applyNumberFormat="1" applyFont="1" applyFill="1" applyBorder="1" applyAlignment="1">
      <alignment horizontal="center" vertical="center" wrapText="1"/>
    </xf>
    <xf numFmtId="164" fontId="2" fillId="3" borderId="0" xfId="0"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1" fillId="0" borderId="0" xfId="0" applyFont="1" applyFill="1" applyBorder="1" applyAlignment="1">
      <alignment horizontal="justify" vertical="center" wrapText="1"/>
    </xf>
    <xf numFmtId="0" fontId="1" fillId="0" borderId="0" xfId="0" applyFont="1" applyFill="1" applyBorder="1" applyAlignment="1">
      <alignment horizontal="center" vertical="center" textRotation="89" wrapText="1"/>
    </xf>
    <xf numFmtId="0" fontId="2" fillId="2" borderId="8" xfId="0" applyFont="1" applyFill="1" applyBorder="1" applyAlignment="1">
      <alignment horizontal="center" vertical="center" wrapText="1"/>
    </xf>
    <xf numFmtId="0" fontId="2" fillId="0" borderId="0" xfId="0" applyFont="1" applyFill="1" applyAlignment="1">
      <alignment horizontal="justify" vertical="center" wrapText="1"/>
    </xf>
    <xf numFmtId="14" fontId="2" fillId="0" borderId="8" xfId="0" applyNumberFormat="1" applyFont="1" applyFill="1" applyBorder="1" applyAlignment="1">
      <alignment horizontal="center" vertical="center" wrapText="1"/>
    </xf>
    <xf numFmtId="0" fontId="2" fillId="0" borderId="7"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3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4" xfId="0" applyFont="1" applyFill="1" applyBorder="1" applyAlignment="1">
      <alignment horizontal="left" vertical="center"/>
    </xf>
    <xf numFmtId="0" fontId="2" fillId="0" borderId="4" xfId="0" applyFont="1" applyFill="1" applyBorder="1" applyAlignment="1">
      <alignment vertical="center" wrapText="1"/>
    </xf>
    <xf numFmtId="0" fontId="10" fillId="0" borderId="0" xfId="0" applyFont="1" applyFill="1" applyAlignment="1">
      <alignment vertical="center" wrapText="1"/>
    </xf>
    <xf numFmtId="14" fontId="2" fillId="0" borderId="28" xfId="0" applyNumberFormat="1" applyFont="1" applyFill="1" applyBorder="1" applyAlignment="1">
      <alignment vertical="center"/>
    </xf>
    <xf numFmtId="14" fontId="2" fillId="0" borderId="8" xfId="0" applyNumberFormat="1" applyFont="1" applyFill="1" applyBorder="1" applyAlignment="1">
      <alignment horizontal="justify" vertical="center" wrapText="1"/>
    </xf>
    <xf numFmtId="1" fontId="2" fillId="0" borderId="8" xfId="0" applyNumberFormat="1" applyFont="1" applyFill="1" applyBorder="1" applyAlignment="1">
      <alignment horizontal="center" vertical="center" wrapText="1"/>
    </xf>
    <xf numFmtId="0" fontId="2" fillId="0" borderId="8" xfId="0" applyFont="1" applyFill="1" applyBorder="1" applyAlignment="1" applyProtection="1">
      <alignment horizontal="center" vertical="center" wrapText="1"/>
      <protection locked="0"/>
    </xf>
    <xf numFmtId="0" fontId="2" fillId="0" borderId="0" xfId="0" applyFont="1" applyFill="1" applyAlignment="1">
      <alignment vertical="center"/>
    </xf>
    <xf numFmtId="164" fontId="2" fillId="7" borderId="8" xfId="0" applyNumberFormat="1" applyFont="1" applyFill="1" applyBorder="1" applyAlignment="1">
      <alignment horizontal="center" vertical="center" wrapText="1"/>
    </xf>
    <xf numFmtId="0" fontId="12" fillId="0" borderId="4" xfId="0" applyFont="1" applyFill="1" applyBorder="1" applyAlignment="1">
      <alignment vertical="center" wrapText="1"/>
    </xf>
    <xf numFmtId="0" fontId="12" fillId="0" borderId="4" xfId="0" applyFont="1" applyFill="1" applyBorder="1" applyAlignment="1">
      <alignment horizontal="justify" vertical="center" wrapText="1"/>
    </xf>
    <xf numFmtId="0" fontId="11" fillId="0" borderId="4" xfId="0" applyFont="1" applyFill="1" applyBorder="1" applyAlignment="1">
      <alignment vertical="center" wrapText="1"/>
    </xf>
    <xf numFmtId="164" fontId="2" fillId="0" borderId="0" xfId="0" applyNumberFormat="1" applyFont="1" applyAlignment="1">
      <alignment horizontal="justify" vertical="center" wrapText="1"/>
    </xf>
    <xf numFmtId="14" fontId="1" fillId="2" borderId="28" xfId="0" applyNumberFormat="1" applyFont="1" applyFill="1" applyBorder="1" applyAlignment="1">
      <alignment horizontal="center" vertical="center" wrapText="1"/>
    </xf>
    <xf numFmtId="0" fontId="10" fillId="0" borderId="4" xfId="0" applyFont="1" applyFill="1" applyBorder="1" applyAlignment="1">
      <alignment vertical="center" wrapText="1"/>
    </xf>
    <xf numFmtId="0" fontId="2" fillId="0" borderId="29" xfId="0" applyFont="1" applyFill="1" applyBorder="1" applyAlignment="1" applyProtection="1">
      <alignment horizontal="center" vertical="center" wrapText="1"/>
      <protection locked="0"/>
    </xf>
    <xf numFmtId="0" fontId="2" fillId="0" borderId="41" xfId="0" applyFont="1" applyFill="1" applyBorder="1" applyAlignment="1">
      <alignment horizontal="justify" vertical="center" wrapText="1"/>
    </xf>
    <xf numFmtId="0" fontId="1" fillId="0" borderId="17" xfId="0" applyFont="1" applyFill="1" applyBorder="1" applyAlignment="1">
      <alignment horizontal="justify" vertical="center" wrapText="1"/>
    </xf>
    <xf numFmtId="0" fontId="2" fillId="0" borderId="4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1" fontId="2" fillId="3" borderId="28" xfId="0" applyNumberFormat="1" applyFont="1" applyFill="1" applyBorder="1" applyAlignment="1">
      <alignment vertical="center" wrapText="1"/>
    </xf>
    <xf numFmtId="1" fontId="2" fillId="3" borderId="27" xfId="0" applyNumberFormat="1" applyFont="1" applyFill="1" applyBorder="1" applyAlignment="1">
      <alignment vertical="center" wrapText="1"/>
    </xf>
    <xf numFmtId="1" fontId="2" fillId="3" borderId="8" xfId="0" applyNumberFormat="1" applyFont="1" applyFill="1" applyBorder="1" applyAlignment="1">
      <alignment vertical="center" wrapText="1"/>
    </xf>
    <xf numFmtId="0" fontId="2" fillId="0" borderId="4" xfId="0" applyFont="1" applyFill="1" applyBorder="1" applyAlignment="1">
      <alignment horizontal="justify" vertical="center" wrapText="1"/>
    </xf>
    <xf numFmtId="0" fontId="2" fillId="0" borderId="28"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12" fillId="0" borderId="8" xfId="0" applyFont="1" applyFill="1" applyBorder="1" applyAlignment="1">
      <alignment vertical="center" wrapText="1"/>
    </xf>
    <xf numFmtId="0" fontId="11" fillId="0" borderId="8" xfId="0" applyFont="1" applyFill="1" applyBorder="1" applyAlignment="1">
      <alignment vertical="center" wrapText="1"/>
    </xf>
    <xf numFmtId="14" fontId="2" fillId="0" borderId="4" xfId="0" applyNumberFormat="1" applyFont="1" applyFill="1" applyBorder="1" applyAlignment="1">
      <alignment vertical="center" wrapText="1"/>
    </xf>
    <xf numFmtId="0" fontId="1" fillId="0" borderId="8" xfId="0" applyFont="1" applyFill="1" applyBorder="1" applyAlignment="1">
      <alignment horizontal="justify" vertical="center" wrapText="1"/>
    </xf>
    <xf numFmtId="0" fontId="0" fillId="0" borderId="4" xfId="0" applyFill="1" applyBorder="1" applyAlignment="1">
      <alignment vertical="center" wrapText="1"/>
    </xf>
    <xf numFmtId="14" fontId="2" fillId="0" borderId="28" xfId="0" applyNumberFormat="1" applyFont="1" applyFill="1" applyBorder="1" applyAlignment="1">
      <alignment vertical="center" wrapText="1"/>
    </xf>
    <xf numFmtId="0" fontId="11" fillId="0" borderId="4" xfId="0" applyFont="1" applyFill="1" applyBorder="1" applyAlignment="1">
      <alignment vertical="center"/>
    </xf>
    <xf numFmtId="0" fontId="1" fillId="2" borderId="27" xfId="0" applyFont="1" applyFill="1" applyBorder="1" applyAlignment="1">
      <alignment horizontal="center" vertical="center" textRotation="89" wrapText="1"/>
    </xf>
    <xf numFmtId="0" fontId="2" fillId="0" borderId="27" xfId="0" applyFont="1" applyFill="1" applyBorder="1" applyAlignment="1">
      <alignment horizontal="center" vertical="center" wrapText="1"/>
    </xf>
    <xf numFmtId="1" fontId="2" fillId="0" borderId="27"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4" fontId="2" fillId="7" borderId="28" xfId="0" applyNumberFormat="1" applyFont="1" applyFill="1" applyBorder="1" applyAlignment="1">
      <alignment horizontal="center" vertical="center" wrapText="1"/>
    </xf>
    <xf numFmtId="164" fontId="2" fillId="7" borderId="27" xfId="0" applyNumberFormat="1" applyFont="1" applyFill="1" applyBorder="1" applyAlignment="1">
      <alignment horizontal="center" vertical="center" wrapText="1"/>
    </xf>
    <xf numFmtId="164" fontId="2" fillId="7" borderId="8" xfId="0" applyNumberFormat="1" applyFont="1" applyFill="1" applyBorder="1" applyAlignment="1">
      <alignment horizontal="center" vertical="center" wrapText="1"/>
    </xf>
    <xf numFmtId="9" fontId="2" fillId="0" borderId="28" xfId="0" applyNumberFormat="1" applyFont="1" applyFill="1" applyBorder="1" applyAlignment="1">
      <alignment horizontal="center" vertical="center" wrapText="1"/>
    </xf>
    <xf numFmtId="9" fontId="2" fillId="0" borderId="27" xfId="0" applyNumberFormat="1" applyFont="1" applyFill="1" applyBorder="1" applyAlignment="1">
      <alignment horizontal="center" vertical="center" wrapText="1"/>
    </xf>
    <xf numFmtId="9" fontId="2" fillId="0" borderId="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28"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1" fontId="2" fillId="0" borderId="28" xfId="0" applyNumberFormat="1" applyFont="1" applyFill="1" applyBorder="1" applyAlignment="1">
      <alignment horizontal="center" vertical="center" wrapText="1"/>
    </xf>
    <xf numFmtId="1" fontId="2" fillId="0" borderId="27" xfId="0" applyNumberFormat="1" applyFont="1" applyFill="1" applyBorder="1" applyAlignment="1">
      <alignment horizontal="center" vertical="center" wrapText="1"/>
    </xf>
    <xf numFmtId="1" fontId="2" fillId="0" borderId="8"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14" fontId="2" fillId="0" borderId="28" xfId="0" applyNumberFormat="1" applyFont="1" applyFill="1" applyBorder="1" applyAlignment="1">
      <alignment horizontal="center" vertical="center" wrapText="1"/>
    </xf>
    <xf numFmtId="14" fontId="2" fillId="0" borderId="27"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2" borderId="28" xfId="0" applyFont="1" applyFill="1" applyBorder="1" applyAlignment="1">
      <alignment horizontal="center" vertical="center" wrapText="1"/>
    </xf>
    <xf numFmtId="1" fontId="2" fillId="3" borderId="28" xfId="0" applyNumberFormat="1" applyFont="1" applyFill="1" applyBorder="1" applyAlignment="1">
      <alignment horizontal="center" vertical="center" wrapText="1"/>
    </xf>
    <xf numFmtId="1" fontId="2" fillId="3" borderId="27"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0" fontId="2" fillId="3" borderId="28" xfId="0" applyFont="1" applyFill="1" applyBorder="1" applyAlignment="1" applyProtection="1">
      <alignment horizontal="center" vertical="center" wrapText="1"/>
      <protection locked="0"/>
    </xf>
    <xf numFmtId="0" fontId="2" fillId="3" borderId="2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0" borderId="31" xfId="0" applyFont="1" applyFill="1" applyBorder="1" applyAlignment="1">
      <alignment horizontal="center" vertical="top" wrapText="1"/>
    </xf>
    <xf numFmtId="0" fontId="2" fillId="0" borderId="32"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5"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33" xfId="0" applyFont="1" applyFill="1" applyBorder="1" applyAlignment="1">
      <alignment horizontal="center" vertical="top" wrapText="1"/>
    </xf>
    <xf numFmtId="0" fontId="2" fillId="0" borderId="34" xfId="0" applyFont="1" applyFill="1" applyBorder="1" applyAlignment="1">
      <alignment horizontal="center" vertical="top" wrapText="1"/>
    </xf>
    <xf numFmtId="0" fontId="2" fillId="0" borderId="35"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7"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37"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5"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37" xfId="0" applyNumberFormat="1" applyFont="1" applyFill="1" applyBorder="1" applyAlignment="1">
      <alignment horizontal="center" vertical="center" wrapText="1"/>
    </xf>
    <xf numFmtId="9" fontId="2" fillId="0" borderId="29" xfId="0" applyNumberFormat="1" applyFont="1" applyFill="1" applyBorder="1" applyAlignment="1">
      <alignment horizontal="center" vertical="center" wrapText="1"/>
    </xf>
    <xf numFmtId="0" fontId="2" fillId="3" borderId="5"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9" fontId="2" fillId="3" borderId="5" xfId="0" applyNumberFormat="1" applyFont="1" applyFill="1" applyBorder="1" applyAlignment="1">
      <alignment horizontal="center" vertical="center" wrapText="1"/>
    </xf>
    <xf numFmtId="9" fontId="2" fillId="3" borderId="37" xfId="0" applyNumberFormat="1" applyFont="1" applyFill="1" applyBorder="1" applyAlignment="1">
      <alignment horizontal="center" vertical="center" wrapText="1"/>
    </xf>
    <xf numFmtId="9" fontId="2" fillId="3" borderId="29" xfId="0" applyNumberFormat="1" applyFont="1" applyFill="1" applyBorder="1" applyAlignment="1">
      <alignment horizontal="center" vertical="center" wrapText="1"/>
    </xf>
    <xf numFmtId="14" fontId="2" fillId="3" borderId="28" xfId="0" applyNumberFormat="1" applyFont="1" applyFill="1" applyBorder="1" applyAlignment="1">
      <alignment horizontal="center" vertical="center" wrapText="1"/>
    </xf>
    <xf numFmtId="14" fontId="2" fillId="3" borderId="27"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164" fontId="2" fillId="7" borderId="28" xfId="1" applyNumberFormat="1" applyFont="1" applyFill="1" applyBorder="1" applyAlignment="1">
      <alignment horizontal="center" vertical="center" wrapText="1"/>
    </xf>
    <xf numFmtId="164" fontId="2" fillId="7" borderId="27" xfId="1" applyNumberFormat="1" applyFont="1" applyFill="1" applyBorder="1" applyAlignment="1">
      <alignment horizontal="center" vertical="center" wrapText="1"/>
    </xf>
    <xf numFmtId="164" fontId="2" fillId="7" borderId="8" xfId="1" applyNumberFormat="1" applyFont="1" applyFill="1" applyBorder="1" applyAlignment="1">
      <alignment horizontal="center" vertical="center" wrapText="1"/>
    </xf>
    <xf numFmtId="10" fontId="2" fillId="3" borderId="28" xfId="0" applyNumberFormat="1" applyFont="1" applyFill="1" applyBorder="1" applyAlignment="1">
      <alignment horizontal="center" vertical="center" wrapText="1"/>
    </xf>
    <xf numFmtId="10" fontId="2" fillId="3" borderId="27" xfId="0" applyNumberFormat="1" applyFont="1" applyFill="1" applyBorder="1" applyAlignment="1">
      <alignment horizontal="center" vertical="center" wrapText="1"/>
    </xf>
    <xf numFmtId="10" fontId="2" fillId="3" borderId="8" xfId="0" applyNumberFormat="1" applyFont="1" applyFill="1" applyBorder="1" applyAlignment="1">
      <alignment horizontal="center" vertical="center" wrapText="1"/>
    </xf>
    <xf numFmtId="164" fontId="2" fillId="3" borderId="28" xfId="0" applyNumberFormat="1" applyFont="1" applyFill="1" applyBorder="1" applyAlignment="1">
      <alignment horizontal="center" vertical="center" wrapText="1"/>
    </xf>
    <xf numFmtId="164" fontId="2" fillId="3" borderId="27"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7" borderId="37" xfId="1" applyNumberFormat="1" applyFont="1" applyFill="1" applyBorder="1" applyAlignment="1">
      <alignment horizontal="center" vertical="center" wrapText="1"/>
    </xf>
    <xf numFmtId="164" fontId="2" fillId="7" borderId="29" xfId="1" applyNumberFormat="1" applyFont="1" applyFill="1" applyBorder="1" applyAlignment="1">
      <alignment horizontal="center" vertical="center" wrapText="1"/>
    </xf>
    <xf numFmtId="0" fontId="2" fillId="0" borderId="39" xfId="0" applyFont="1" applyFill="1" applyBorder="1" applyAlignment="1" applyProtection="1">
      <alignment horizontal="center" vertical="center" wrapText="1"/>
      <protection locked="0"/>
    </xf>
    <xf numFmtId="0" fontId="2" fillId="0" borderId="38" xfId="0" applyFont="1" applyFill="1" applyBorder="1" applyAlignment="1" applyProtection="1">
      <alignment horizontal="center" vertical="center" wrapText="1"/>
      <protection locked="0"/>
    </xf>
    <xf numFmtId="0" fontId="1" fillId="0" borderId="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4" xfId="0" applyFont="1" applyBorder="1" applyAlignment="1">
      <alignment horizontal="left"/>
    </xf>
    <xf numFmtId="14"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14" fontId="2"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64" fontId="2" fillId="7" borderId="4" xfId="0" applyNumberFormat="1" applyFont="1" applyFill="1" applyBorder="1" applyAlignment="1">
      <alignment horizontal="center"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1" fontId="2" fillId="0" borderId="4" xfId="0" applyNumberFormat="1" applyFont="1" applyFill="1" applyBorder="1" applyAlignment="1">
      <alignment horizontal="center" vertical="center" wrapText="1"/>
    </xf>
    <xf numFmtId="0" fontId="1" fillId="2" borderId="4"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5" borderId="16" xfId="0" applyFont="1" applyFill="1" applyBorder="1" applyAlignment="1" applyProtection="1">
      <alignment horizontal="center" vertical="center" wrapText="1"/>
      <protection locked="0"/>
    </xf>
    <xf numFmtId="0" fontId="1" fillId="5" borderId="26" xfId="0" applyFont="1" applyFill="1" applyBorder="1" applyAlignment="1" applyProtection="1">
      <alignment horizontal="center" vertical="center" wrapText="1"/>
      <protection locked="0"/>
    </xf>
    <xf numFmtId="14"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left" vertical="top" wrapText="1"/>
    </xf>
    <xf numFmtId="0" fontId="1" fillId="0" borderId="0" xfId="0" applyFont="1" applyBorder="1" applyAlignment="1">
      <alignment horizontal="right" vertical="center" wrapText="1"/>
    </xf>
    <xf numFmtId="0" fontId="2" fillId="0" borderId="4" xfId="0" applyFont="1" applyFill="1" applyBorder="1" applyAlignment="1" applyProtection="1">
      <alignment horizontal="center" vertical="center" wrapText="1"/>
      <protection locked="0"/>
    </xf>
    <xf numFmtId="0" fontId="1" fillId="0" borderId="0" xfId="0" applyFont="1" applyAlignment="1">
      <alignment horizontal="right" vertical="center" wrapText="1"/>
    </xf>
    <xf numFmtId="0" fontId="2" fillId="0" borderId="4" xfId="0" applyFont="1" applyFill="1" applyBorder="1" applyAlignment="1">
      <alignment horizontal="justify"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33" xfId="0" applyFont="1" applyFill="1" applyBorder="1" applyAlignment="1">
      <alignment horizontal="center" vertical="center" wrapText="1"/>
    </xf>
    <xf numFmtId="14" fontId="1" fillId="2" borderId="4" xfId="0" applyNumberFormat="1" applyFont="1" applyFill="1" applyBorder="1" applyAlignment="1" applyProtection="1">
      <alignment horizontal="center" vertical="center" wrapText="1"/>
      <protection locked="0"/>
    </xf>
    <xf numFmtId="164" fontId="1" fillId="2" borderId="4" xfId="0" applyNumberFormat="1" applyFont="1" applyFill="1" applyBorder="1" applyAlignment="1" applyProtection="1">
      <alignment horizontal="center" vertical="center" wrapText="1"/>
      <protection locked="0"/>
    </xf>
    <xf numFmtId="164" fontId="1" fillId="2" borderId="28" xfId="0" applyNumberFormat="1" applyFont="1" applyFill="1" applyBorder="1" applyAlignment="1" applyProtection="1">
      <alignment horizontal="center" vertical="center" wrapText="1"/>
      <protection locked="0"/>
    </xf>
    <xf numFmtId="0" fontId="1" fillId="4" borderId="1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2" borderId="13"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14" fontId="2" fillId="3" borderId="4"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4" borderId="21" xfId="0" applyFont="1" applyFill="1" applyBorder="1" applyAlignment="1">
      <alignment horizontal="center" vertical="center"/>
    </xf>
    <xf numFmtId="0" fontId="1" fillId="4" borderId="33"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40" xfId="0" applyFont="1" applyFill="1" applyBorder="1" applyAlignment="1" applyProtection="1">
      <alignment horizontal="center" vertical="center" wrapText="1"/>
      <protection locked="0"/>
    </xf>
    <xf numFmtId="164" fontId="2" fillId="7" borderId="4" xfId="1" applyNumberFormat="1" applyFont="1" applyFill="1" applyBorder="1" applyAlignment="1">
      <alignment horizontal="center" vertical="center" wrapText="1"/>
    </xf>
    <xf numFmtId="164" fontId="2" fillId="0" borderId="28" xfId="0" applyNumberFormat="1" applyFont="1" applyFill="1" applyBorder="1" applyAlignment="1">
      <alignment horizontal="center" vertical="center" wrapText="1"/>
    </xf>
    <xf numFmtId="164" fontId="2" fillId="0" borderId="27" xfId="0" applyNumberFormat="1" applyFont="1" applyFill="1" applyBorder="1" applyAlignment="1">
      <alignment horizontal="center" vertical="center" wrapText="1"/>
    </xf>
    <xf numFmtId="164" fontId="2" fillId="0" borderId="8" xfId="0" applyNumberFormat="1" applyFont="1" applyFill="1" applyBorder="1" applyAlignment="1">
      <alignment horizontal="center" vertical="center" wrapText="1"/>
    </xf>
    <xf numFmtId="164" fontId="2" fillId="0" borderId="28" xfId="1" applyNumberFormat="1" applyFont="1" applyFill="1" applyBorder="1" applyAlignment="1">
      <alignment horizontal="center" vertical="center" wrapText="1"/>
    </xf>
    <xf numFmtId="164" fontId="2" fillId="0" borderId="27" xfId="1" applyNumberFormat="1" applyFont="1" applyFill="1" applyBorder="1" applyAlignment="1">
      <alignment horizontal="center" vertical="center" wrapText="1"/>
    </xf>
    <xf numFmtId="164" fontId="2" fillId="0" borderId="8" xfId="1" applyNumberFormat="1" applyFont="1" applyFill="1" applyBorder="1" applyAlignment="1">
      <alignment horizontal="center" vertical="center" wrapText="1"/>
    </xf>
    <xf numFmtId="9" fontId="2" fillId="3" borderId="28" xfId="0" applyNumberFormat="1" applyFont="1" applyFill="1" applyBorder="1" applyAlignment="1">
      <alignment horizontal="center" vertical="center" wrapText="1"/>
    </xf>
    <xf numFmtId="9" fontId="2" fillId="3" borderId="27"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1" fillId="2" borderId="28" xfId="0" applyFont="1" applyFill="1" applyBorder="1" applyAlignment="1">
      <alignment horizontal="center" vertical="center" textRotation="89" wrapText="1"/>
    </xf>
    <xf numFmtId="0" fontId="1" fillId="2" borderId="27" xfId="0" applyFont="1" applyFill="1" applyBorder="1" applyAlignment="1">
      <alignment horizontal="center" vertical="center" textRotation="89" wrapText="1"/>
    </xf>
    <xf numFmtId="0" fontId="1" fillId="2" borderId="8" xfId="0" applyFont="1" applyFill="1" applyBorder="1" applyAlignment="1">
      <alignment horizontal="center" vertical="center" textRotation="89" wrapText="1"/>
    </xf>
    <xf numFmtId="0" fontId="2" fillId="0" borderId="7"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4"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4" xfId="0" applyFont="1" applyFill="1" applyBorder="1" applyAlignment="1">
      <alignment horizontal="center" vertical="top" wrapText="1"/>
    </xf>
    <xf numFmtId="164" fontId="2" fillId="3" borderId="4"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21" xfId="0" applyFont="1" applyFill="1" applyBorder="1" applyAlignment="1">
      <alignment horizontal="center" vertical="top" wrapText="1"/>
    </xf>
    <xf numFmtId="0" fontId="2" fillId="0" borderId="22" xfId="0" applyFont="1" applyFill="1" applyBorder="1" applyAlignment="1">
      <alignment horizontal="center" vertical="top" wrapText="1"/>
    </xf>
    <xf numFmtId="14" fontId="2" fillId="0" borderId="19" xfId="0" applyNumberFormat="1" applyFont="1" applyFill="1" applyBorder="1" applyAlignment="1">
      <alignment horizontal="center" vertical="top" wrapText="1"/>
    </xf>
    <xf numFmtId="14" fontId="2" fillId="0" borderId="13" xfId="0" applyNumberFormat="1"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center" vertical="top" wrapText="1"/>
    </xf>
    <xf numFmtId="14" fontId="2" fillId="0" borderId="31" xfId="0" applyNumberFormat="1" applyFont="1" applyFill="1" applyBorder="1" applyAlignment="1">
      <alignment horizontal="center" vertical="top" wrapText="1"/>
    </xf>
    <xf numFmtId="0" fontId="2" fillId="0" borderId="33" xfId="0" applyFont="1" applyFill="1" applyBorder="1" applyAlignment="1">
      <alignment horizontal="justify" vertical="top" wrapText="1"/>
    </xf>
    <xf numFmtId="0" fontId="2" fillId="0" borderId="34" xfId="0" applyFont="1" applyFill="1" applyBorder="1" applyAlignment="1">
      <alignment horizontal="justify" vertical="top" wrapText="1"/>
    </xf>
    <xf numFmtId="0" fontId="2" fillId="0" borderId="35" xfId="0" applyFont="1" applyFill="1" applyBorder="1" applyAlignment="1">
      <alignment horizontal="justify" vertical="top" wrapText="1"/>
    </xf>
    <xf numFmtId="9" fontId="2" fillId="0" borderId="33" xfId="0" applyNumberFormat="1" applyFont="1" applyFill="1" applyBorder="1" applyAlignment="1">
      <alignment horizontal="center" vertical="center" wrapText="1"/>
    </xf>
    <xf numFmtId="9" fontId="2" fillId="0" borderId="34" xfId="0" applyNumberFormat="1" applyFont="1" applyFill="1" applyBorder="1" applyAlignment="1">
      <alignment horizontal="center" vertical="center" wrapText="1"/>
    </xf>
    <xf numFmtId="9" fontId="2" fillId="0" borderId="35" xfId="0" applyNumberFormat="1" applyFont="1" applyFill="1" applyBorder="1" applyAlignment="1">
      <alignment horizontal="center" vertical="center" wrapText="1"/>
    </xf>
    <xf numFmtId="164" fontId="2" fillId="7" borderId="5" xfId="0" applyNumberFormat="1" applyFont="1" applyFill="1" applyBorder="1" applyAlignment="1">
      <alignment horizontal="center" vertical="center" wrapText="1"/>
    </xf>
    <xf numFmtId="164" fontId="2" fillId="7" borderId="37" xfId="0" applyNumberFormat="1" applyFont="1" applyFill="1" applyBorder="1" applyAlignment="1">
      <alignment horizontal="center" vertical="center" wrapText="1"/>
    </xf>
    <xf numFmtId="0" fontId="2" fillId="0" borderId="28" xfId="0" applyFont="1" applyFill="1" applyBorder="1" applyAlignment="1">
      <alignment horizontal="justify" vertical="top" wrapText="1"/>
    </xf>
    <xf numFmtId="0" fontId="2" fillId="0" borderId="27" xfId="0" applyFont="1" applyFill="1" applyBorder="1" applyAlignment="1">
      <alignment horizontal="justify" vertical="top" wrapText="1"/>
    </xf>
    <xf numFmtId="0" fontId="2" fillId="0" borderId="8" xfId="0" applyFont="1" applyFill="1" applyBorder="1" applyAlignment="1">
      <alignment horizontal="justify" vertical="top"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25" xfId="0" applyFont="1" applyFill="1" applyBorder="1" applyAlignment="1">
      <alignment horizontal="center" vertical="center" wrapText="1"/>
    </xf>
  </cellXfs>
  <cellStyles count="2">
    <cellStyle name="Normal" xfId="0" builtinId="0"/>
    <cellStyle name="Porcentaje" xfId="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06"/>
  <sheetViews>
    <sheetView showGridLines="0" tabSelected="1" topLeftCell="A9" zoomScale="80" zoomScaleNormal="80" zoomScaleSheetLayoutView="20" zoomScalePageLayoutView="55" workbookViewId="0">
      <pane xSplit="1" ySplit="2" topLeftCell="N11" activePane="bottomRight" state="frozen"/>
      <selection activeCell="A9" sqref="A9"/>
      <selection pane="topRight" activeCell="B9" sqref="B9"/>
      <selection pane="bottomLeft" activeCell="A11" sqref="A11"/>
      <selection pane="bottomRight" activeCell="P11" sqref="P11"/>
    </sheetView>
  </sheetViews>
  <sheetFormatPr baseColWidth="10" defaultColWidth="11.5" defaultRowHeight="14" x14ac:dyDescent="0.15"/>
  <cols>
    <col min="1" max="1" width="10.5" style="7" customWidth="1"/>
    <col min="2" max="2" width="41.83203125" style="7" customWidth="1"/>
    <col min="3" max="3" width="25.1640625" style="7" customWidth="1"/>
    <col min="4" max="4" width="37.5" style="7" customWidth="1"/>
    <col min="5" max="5" width="23.5" style="7" customWidth="1"/>
    <col min="6" max="6" width="35.5" style="16" customWidth="1"/>
    <col min="7" max="7" width="24.6640625" style="45" customWidth="1"/>
    <col min="8" max="8" width="20.6640625" style="45" customWidth="1"/>
    <col min="9" max="9" width="19.6640625" style="29" customWidth="1"/>
    <col min="10" max="10" width="22.5" style="41" customWidth="1"/>
    <col min="11" max="11" width="25" style="7" customWidth="1"/>
    <col min="12" max="12" width="27.33203125" style="7" customWidth="1"/>
    <col min="13" max="13" width="89.1640625" style="16" customWidth="1"/>
    <col min="14" max="14" width="25.6640625" style="7" customWidth="1"/>
    <col min="15" max="15" width="23.5" style="7" customWidth="1"/>
    <col min="16" max="16" width="117.5" style="16" customWidth="1"/>
    <col min="17" max="17" width="25.5" style="7" customWidth="1"/>
    <col min="18" max="18" width="24.1640625" style="19" customWidth="1"/>
    <col min="19" max="19" width="22.33203125" style="19" customWidth="1"/>
    <col min="20" max="20" width="78.33203125" style="7" customWidth="1"/>
    <col min="21" max="21" width="49.5" style="17" customWidth="1"/>
    <col min="22" max="22" width="22.33203125" style="17" customWidth="1"/>
    <col min="23" max="16384" width="11.5" style="19"/>
  </cols>
  <sheetData>
    <row r="1" spans="1:22" s="7" customFormat="1" x14ac:dyDescent="0.15">
      <c r="F1" s="16"/>
      <c r="G1" s="45"/>
      <c r="H1" s="45"/>
      <c r="I1" s="29"/>
      <c r="J1" s="41"/>
      <c r="M1" s="16"/>
      <c r="P1" s="16"/>
      <c r="U1" s="17"/>
      <c r="V1" s="17"/>
    </row>
    <row r="2" spans="1:22" s="7" customFormat="1" x14ac:dyDescent="0.15">
      <c r="F2" s="16"/>
      <c r="G2" s="45"/>
      <c r="H2" s="45"/>
      <c r="I2" s="29"/>
      <c r="J2" s="41"/>
      <c r="M2" s="16"/>
      <c r="P2" s="16"/>
      <c r="U2" s="17"/>
      <c r="V2" s="17"/>
    </row>
    <row r="3" spans="1:22" s="7" customFormat="1" x14ac:dyDescent="0.15">
      <c r="A3" s="172" t="s">
        <v>0</v>
      </c>
      <c r="B3" s="173"/>
      <c r="C3" s="174" t="s">
        <v>1</v>
      </c>
      <c r="D3" s="175"/>
      <c r="E3" s="175"/>
      <c r="F3" s="175"/>
      <c r="G3" s="175"/>
      <c r="H3" s="175"/>
      <c r="I3" s="176"/>
      <c r="J3" s="37" t="s">
        <v>2</v>
      </c>
      <c r="K3" s="177"/>
      <c r="L3" s="178"/>
      <c r="M3" s="178"/>
      <c r="N3" s="178"/>
      <c r="O3" s="178"/>
      <c r="P3" s="178"/>
      <c r="Q3" s="178"/>
      <c r="R3" s="178"/>
      <c r="S3" s="178"/>
      <c r="T3" s="179"/>
      <c r="U3" s="17"/>
      <c r="V3" s="17"/>
    </row>
    <row r="4" spans="1:22" s="7" customFormat="1" x14ac:dyDescent="0.15">
      <c r="A4" s="180" t="s">
        <v>3</v>
      </c>
      <c r="B4" s="180"/>
      <c r="C4" s="174" t="s">
        <v>4</v>
      </c>
      <c r="D4" s="175"/>
      <c r="E4" s="175"/>
      <c r="F4" s="175"/>
      <c r="G4" s="175"/>
      <c r="H4" s="175"/>
      <c r="I4" s="176"/>
      <c r="J4" s="174" t="s">
        <v>5</v>
      </c>
      <c r="K4" s="176"/>
      <c r="L4" s="181">
        <v>43592</v>
      </c>
      <c r="M4" s="182"/>
      <c r="N4" s="182"/>
      <c r="O4" s="182"/>
      <c r="P4" s="182"/>
      <c r="Q4" s="182"/>
      <c r="R4" s="182"/>
      <c r="S4" s="182"/>
      <c r="T4" s="183"/>
      <c r="U4" s="17"/>
      <c r="V4" s="17"/>
    </row>
    <row r="5" spans="1:22" s="7" customFormat="1" x14ac:dyDescent="0.15">
      <c r="A5" s="180" t="s">
        <v>6</v>
      </c>
      <c r="B5" s="180"/>
      <c r="C5" s="187" t="s">
        <v>7</v>
      </c>
      <c r="D5" s="188"/>
      <c r="E5" s="188"/>
      <c r="F5" s="188"/>
      <c r="G5" s="188"/>
      <c r="H5" s="188"/>
      <c r="I5" s="189"/>
      <c r="J5" s="187" t="s">
        <v>8</v>
      </c>
      <c r="K5" s="189"/>
      <c r="L5" s="181">
        <v>44377</v>
      </c>
      <c r="M5" s="182"/>
      <c r="N5" s="182"/>
      <c r="O5" s="182"/>
      <c r="P5" s="182"/>
      <c r="Q5" s="182"/>
      <c r="R5" s="182"/>
      <c r="S5" s="182"/>
      <c r="T5" s="183"/>
      <c r="U5" s="17"/>
      <c r="V5" s="17"/>
    </row>
    <row r="6" spans="1:22" s="7" customFormat="1" x14ac:dyDescent="0.15">
      <c r="A6" s="180" t="s">
        <v>9</v>
      </c>
      <c r="B6" s="180"/>
      <c r="C6" s="31" t="s">
        <v>10</v>
      </c>
      <c r="D6" s="32"/>
      <c r="E6" s="32"/>
      <c r="F6" s="13"/>
      <c r="G6" s="42"/>
      <c r="H6" s="42"/>
      <c r="I6" s="33"/>
      <c r="J6" s="38"/>
      <c r="K6" s="32"/>
      <c r="L6" s="33"/>
      <c r="M6" s="13"/>
      <c r="N6" s="33"/>
      <c r="O6" s="33"/>
      <c r="P6" s="13"/>
      <c r="Q6" s="33"/>
      <c r="R6" s="33"/>
      <c r="S6" s="33"/>
      <c r="T6" s="33"/>
      <c r="U6" s="17"/>
      <c r="V6" s="17"/>
    </row>
    <row r="7" spans="1:22" s="7" customFormat="1" ht="57.75" customHeight="1" thickBot="1" x14ac:dyDescent="0.2">
      <c r="A7" s="198" t="s">
        <v>11</v>
      </c>
      <c r="B7" s="198"/>
      <c r="C7" s="195">
        <v>43607</v>
      </c>
      <c r="D7" s="196"/>
      <c r="E7" s="196"/>
      <c r="F7" s="196"/>
      <c r="G7" s="196"/>
      <c r="H7" s="196"/>
      <c r="I7" s="196"/>
      <c r="J7" s="196"/>
      <c r="K7" s="196"/>
      <c r="L7" s="196"/>
      <c r="M7" s="196"/>
      <c r="N7" s="196"/>
      <c r="O7" s="196"/>
      <c r="P7" s="196"/>
      <c r="Q7" s="196"/>
      <c r="R7" s="196"/>
      <c r="S7" s="196"/>
      <c r="T7" s="197"/>
      <c r="U7" s="17"/>
      <c r="V7" s="17"/>
    </row>
    <row r="8" spans="1:22" ht="33" customHeight="1" x14ac:dyDescent="0.15">
      <c r="A8" s="203" t="s">
        <v>12</v>
      </c>
      <c r="B8" s="204"/>
      <c r="C8" s="205"/>
      <c r="D8" s="205"/>
      <c r="E8" s="205"/>
      <c r="F8" s="205"/>
      <c r="G8" s="205"/>
      <c r="H8" s="205"/>
      <c r="I8" s="205"/>
      <c r="J8" s="205"/>
      <c r="K8" s="205"/>
      <c r="L8" s="205"/>
      <c r="M8" s="205"/>
      <c r="N8" s="205"/>
      <c r="O8" s="206"/>
      <c r="P8" s="229" t="s">
        <v>13</v>
      </c>
      <c r="Q8" s="230"/>
      <c r="R8" s="216" t="s">
        <v>14</v>
      </c>
      <c r="S8" s="217"/>
      <c r="T8" s="218"/>
      <c r="U8" s="225"/>
      <c r="V8" s="225"/>
    </row>
    <row r="9" spans="1:22" ht="41.25" customHeight="1" x14ac:dyDescent="0.15">
      <c r="A9" s="220" t="s">
        <v>15</v>
      </c>
      <c r="B9" s="191" t="s">
        <v>16</v>
      </c>
      <c r="C9" s="191" t="s">
        <v>17</v>
      </c>
      <c r="D9" s="191" t="s">
        <v>18</v>
      </c>
      <c r="E9" s="191" t="s">
        <v>19</v>
      </c>
      <c r="F9" s="191" t="s">
        <v>20</v>
      </c>
      <c r="G9" s="213" t="s">
        <v>21</v>
      </c>
      <c r="H9" s="213"/>
      <c r="I9" s="191" t="s">
        <v>22</v>
      </c>
      <c r="J9" s="214" t="s">
        <v>23</v>
      </c>
      <c r="K9" s="191" t="s">
        <v>24</v>
      </c>
      <c r="L9" s="191" t="s">
        <v>25</v>
      </c>
      <c r="M9" s="191" t="s">
        <v>26</v>
      </c>
      <c r="N9" s="191" t="s">
        <v>27</v>
      </c>
      <c r="O9" s="211" t="s">
        <v>28</v>
      </c>
      <c r="P9" s="193" t="s">
        <v>29</v>
      </c>
      <c r="Q9" s="194" t="s">
        <v>30</v>
      </c>
      <c r="R9" s="207" t="s">
        <v>31</v>
      </c>
      <c r="S9" s="209" t="s">
        <v>32</v>
      </c>
      <c r="T9" s="227" t="s">
        <v>33</v>
      </c>
      <c r="U9" s="226"/>
      <c r="V9" s="226"/>
    </row>
    <row r="10" spans="1:22" ht="34.5" customHeight="1" thickBot="1" x14ac:dyDescent="0.2">
      <c r="A10" s="221"/>
      <c r="B10" s="192"/>
      <c r="C10" s="192"/>
      <c r="D10" s="192"/>
      <c r="E10" s="192"/>
      <c r="F10" s="192"/>
      <c r="G10" s="76" t="s">
        <v>34</v>
      </c>
      <c r="H10" s="76" t="s">
        <v>35</v>
      </c>
      <c r="I10" s="192"/>
      <c r="J10" s="215"/>
      <c r="K10" s="192"/>
      <c r="L10" s="192"/>
      <c r="M10" s="192"/>
      <c r="N10" s="192"/>
      <c r="O10" s="212"/>
      <c r="P10" s="194"/>
      <c r="Q10" s="231"/>
      <c r="R10" s="208"/>
      <c r="S10" s="210"/>
      <c r="T10" s="228"/>
      <c r="U10" s="226"/>
      <c r="V10" s="226"/>
    </row>
    <row r="11" spans="1:22" ht="297" customHeight="1" x14ac:dyDescent="0.15">
      <c r="A11" s="219">
        <v>1</v>
      </c>
      <c r="B11" s="219" t="s">
        <v>36</v>
      </c>
      <c r="C11" s="243" t="s">
        <v>37</v>
      </c>
      <c r="D11" s="120" t="s">
        <v>38</v>
      </c>
      <c r="E11" s="224" t="s">
        <v>39</v>
      </c>
      <c r="F11" s="202" t="s">
        <v>40</v>
      </c>
      <c r="G11" s="184">
        <v>43592</v>
      </c>
      <c r="H11" s="184">
        <v>43615</v>
      </c>
      <c r="I11" s="190">
        <f>(H11-G11)/7</f>
        <v>3.2857142857142856</v>
      </c>
      <c r="J11" s="186">
        <v>1</v>
      </c>
      <c r="K11" s="200" t="s">
        <v>41</v>
      </c>
      <c r="L11" s="233">
        <f>AVERAGE(J11:J16)</f>
        <v>0.93333333333333324</v>
      </c>
      <c r="M11" s="88" t="s">
        <v>42</v>
      </c>
      <c r="N11" s="219" t="s">
        <v>43</v>
      </c>
      <c r="O11" s="143" t="s">
        <v>44</v>
      </c>
      <c r="P11" s="79" t="s">
        <v>45</v>
      </c>
      <c r="Q11" s="81" t="s">
        <v>46</v>
      </c>
      <c r="R11" s="260">
        <v>44202</v>
      </c>
      <c r="S11" s="262" t="s">
        <v>535</v>
      </c>
      <c r="T11" s="263" t="s">
        <v>534</v>
      </c>
    </row>
    <row r="12" spans="1:22" ht="131.25" customHeight="1" x14ac:dyDescent="0.15">
      <c r="A12" s="219"/>
      <c r="B12" s="219"/>
      <c r="C12" s="244"/>
      <c r="D12" s="121"/>
      <c r="E12" s="224"/>
      <c r="F12" s="202"/>
      <c r="G12" s="184"/>
      <c r="H12" s="184"/>
      <c r="I12" s="190"/>
      <c r="J12" s="186"/>
      <c r="K12" s="200"/>
      <c r="L12" s="234"/>
      <c r="M12" s="88" t="s">
        <v>47</v>
      </c>
      <c r="N12" s="219"/>
      <c r="O12" s="143"/>
      <c r="P12" s="24" t="s">
        <v>48</v>
      </c>
      <c r="Q12" s="82" t="s">
        <v>49</v>
      </c>
      <c r="R12" s="261"/>
      <c r="S12" s="252"/>
      <c r="T12" s="258"/>
    </row>
    <row r="13" spans="1:22" ht="141.75" customHeight="1" x14ac:dyDescent="0.15">
      <c r="A13" s="219"/>
      <c r="B13" s="219"/>
      <c r="C13" s="244"/>
      <c r="D13" s="121"/>
      <c r="E13" s="224"/>
      <c r="F13" s="202"/>
      <c r="G13" s="184"/>
      <c r="H13" s="184"/>
      <c r="I13" s="190"/>
      <c r="J13" s="186"/>
      <c r="K13" s="200"/>
      <c r="L13" s="234"/>
      <c r="M13" s="88" t="s">
        <v>50</v>
      </c>
      <c r="N13" s="219"/>
      <c r="O13" s="143"/>
      <c r="P13" s="24" t="s">
        <v>51</v>
      </c>
      <c r="Q13" s="82" t="s">
        <v>52</v>
      </c>
      <c r="R13" s="261"/>
      <c r="S13" s="252"/>
      <c r="T13" s="258"/>
    </row>
    <row r="14" spans="1:22" ht="118.5" customHeight="1" x14ac:dyDescent="0.15">
      <c r="A14" s="219"/>
      <c r="B14" s="219"/>
      <c r="C14" s="244"/>
      <c r="D14" s="121"/>
      <c r="E14" s="224" t="s">
        <v>53</v>
      </c>
      <c r="F14" s="202" t="s">
        <v>54</v>
      </c>
      <c r="G14" s="184">
        <v>43710</v>
      </c>
      <c r="H14" s="184">
        <v>43738</v>
      </c>
      <c r="I14" s="185">
        <f>(H14-G14)/7</f>
        <v>4</v>
      </c>
      <c r="J14" s="232">
        <v>1</v>
      </c>
      <c r="K14" s="185" t="s">
        <v>55</v>
      </c>
      <c r="L14" s="234"/>
      <c r="M14" s="88" t="s">
        <v>56</v>
      </c>
      <c r="N14" s="219" t="s">
        <v>57</v>
      </c>
      <c r="O14" s="142" t="s">
        <v>58</v>
      </c>
      <c r="P14" s="24" t="s">
        <v>59</v>
      </c>
      <c r="Q14" s="82" t="s">
        <v>49</v>
      </c>
      <c r="R14" s="261"/>
      <c r="S14" s="252"/>
      <c r="T14" s="258"/>
    </row>
    <row r="15" spans="1:22" ht="150" customHeight="1" x14ac:dyDescent="0.15">
      <c r="A15" s="219"/>
      <c r="B15" s="219"/>
      <c r="C15" s="244"/>
      <c r="D15" s="121"/>
      <c r="E15" s="224"/>
      <c r="F15" s="202"/>
      <c r="G15" s="184"/>
      <c r="H15" s="184"/>
      <c r="I15" s="185"/>
      <c r="J15" s="232"/>
      <c r="K15" s="185"/>
      <c r="L15" s="234"/>
      <c r="M15" s="88" t="s">
        <v>60</v>
      </c>
      <c r="N15" s="219"/>
      <c r="O15" s="142"/>
      <c r="P15" s="24" t="s">
        <v>61</v>
      </c>
      <c r="Q15" s="82" t="s">
        <v>52</v>
      </c>
      <c r="R15" s="261"/>
      <c r="S15" s="252"/>
      <c r="T15" s="258"/>
    </row>
    <row r="16" spans="1:22" ht="51.75" customHeight="1" x14ac:dyDescent="0.15">
      <c r="A16" s="219"/>
      <c r="B16" s="219"/>
      <c r="C16" s="244"/>
      <c r="D16" s="121"/>
      <c r="E16" s="224" t="s">
        <v>62</v>
      </c>
      <c r="F16" s="219" t="s">
        <v>54</v>
      </c>
      <c r="G16" s="117">
        <v>43801</v>
      </c>
      <c r="H16" s="184">
        <v>44196</v>
      </c>
      <c r="I16" s="124">
        <f>(H16-G16)/7</f>
        <v>56.428571428571431</v>
      </c>
      <c r="J16" s="223">
        <v>0.8</v>
      </c>
      <c r="K16" s="239" t="s">
        <v>63</v>
      </c>
      <c r="L16" s="234"/>
      <c r="M16" s="88" t="s">
        <v>64</v>
      </c>
      <c r="N16" s="120" t="s">
        <v>57</v>
      </c>
      <c r="O16" s="242" t="s">
        <v>58</v>
      </c>
      <c r="P16" s="24" t="s">
        <v>65</v>
      </c>
      <c r="Q16" s="82" t="s">
        <v>52</v>
      </c>
      <c r="R16" s="261"/>
      <c r="S16" s="252"/>
      <c r="T16" s="258"/>
    </row>
    <row r="17" spans="1:20" ht="125.25" customHeight="1" x14ac:dyDescent="0.15">
      <c r="A17" s="219"/>
      <c r="B17" s="219"/>
      <c r="C17" s="244"/>
      <c r="D17" s="121"/>
      <c r="E17" s="224"/>
      <c r="F17" s="219"/>
      <c r="G17" s="118"/>
      <c r="H17" s="184"/>
      <c r="I17" s="125"/>
      <c r="J17" s="223"/>
      <c r="K17" s="240"/>
      <c r="L17" s="234"/>
      <c r="M17" s="88" t="s">
        <v>64</v>
      </c>
      <c r="N17" s="121"/>
      <c r="O17" s="242"/>
      <c r="P17" s="24" t="s">
        <v>66</v>
      </c>
      <c r="Q17" s="82" t="s">
        <v>67</v>
      </c>
      <c r="R17" s="261"/>
      <c r="S17" s="252"/>
      <c r="T17" s="258"/>
    </row>
    <row r="18" spans="1:20" ht="125.25" customHeight="1" x14ac:dyDescent="0.15">
      <c r="A18" s="219"/>
      <c r="B18" s="219"/>
      <c r="C18" s="244"/>
      <c r="D18" s="121"/>
      <c r="E18" s="224"/>
      <c r="F18" s="219"/>
      <c r="G18" s="118"/>
      <c r="H18" s="184"/>
      <c r="I18" s="125"/>
      <c r="J18" s="223"/>
      <c r="K18" s="240"/>
      <c r="L18" s="234"/>
      <c r="M18" s="88" t="s">
        <v>68</v>
      </c>
      <c r="N18" s="121"/>
      <c r="O18" s="242"/>
      <c r="P18" s="24" t="s">
        <v>69</v>
      </c>
      <c r="Q18" s="82" t="s">
        <v>70</v>
      </c>
      <c r="R18" s="261"/>
      <c r="S18" s="252"/>
      <c r="T18" s="258"/>
    </row>
    <row r="19" spans="1:20" ht="257.25" customHeight="1" x14ac:dyDescent="0.15">
      <c r="A19" s="219"/>
      <c r="B19" s="219"/>
      <c r="C19" s="244"/>
      <c r="D19" s="121"/>
      <c r="E19" s="224"/>
      <c r="F19" s="219"/>
      <c r="G19" s="118"/>
      <c r="H19" s="184"/>
      <c r="I19" s="125"/>
      <c r="J19" s="223"/>
      <c r="K19" s="240"/>
      <c r="L19" s="234"/>
      <c r="M19" s="88" t="s">
        <v>452</v>
      </c>
      <c r="N19" s="121"/>
      <c r="O19" s="242"/>
      <c r="P19" s="24" t="s">
        <v>488</v>
      </c>
      <c r="Q19" s="82" t="s">
        <v>454</v>
      </c>
      <c r="R19" s="261"/>
      <c r="S19" s="252"/>
      <c r="T19" s="258"/>
    </row>
    <row r="20" spans="1:20" ht="123.75" customHeight="1" x14ac:dyDescent="0.15">
      <c r="A20" s="219"/>
      <c r="B20" s="219"/>
      <c r="C20" s="244"/>
      <c r="D20" s="121"/>
      <c r="E20" s="224"/>
      <c r="F20" s="219"/>
      <c r="G20" s="118"/>
      <c r="H20" s="184"/>
      <c r="I20" s="125"/>
      <c r="J20" s="223"/>
      <c r="K20" s="240"/>
      <c r="L20" s="234"/>
      <c r="M20" s="30" t="s">
        <v>531</v>
      </c>
      <c r="N20" s="121"/>
      <c r="O20" s="242"/>
      <c r="P20" s="24" t="s">
        <v>532</v>
      </c>
      <c r="Q20" s="82" t="s">
        <v>533</v>
      </c>
      <c r="R20" s="261"/>
      <c r="S20" s="252"/>
      <c r="T20" s="258"/>
    </row>
    <row r="21" spans="1:20" ht="165.75" customHeight="1" x14ac:dyDescent="0.15">
      <c r="A21" s="219"/>
      <c r="B21" s="219"/>
      <c r="C21" s="244"/>
      <c r="D21" s="121"/>
      <c r="E21" s="224"/>
      <c r="F21" s="219"/>
      <c r="G21" s="118"/>
      <c r="H21" s="184"/>
      <c r="I21" s="125"/>
      <c r="J21" s="223"/>
      <c r="K21" s="240"/>
      <c r="L21" s="234"/>
      <c r="M21" s="73" t="s">
        <v>615</v>
      </c>
      <c r="N21" s="121"/>
      <c r="O21" s="242"/>
      <c r="P21" s="24" t="s">
        <v>616</v>
      </c>
      <c r="Q21" s="82" t="s">
        <v>617</v>
      </c>
      <c r="R21" s="261"/>
      <c r="S21" s="252"/>
      <c r="T21" s="258"/>
    </row>
    <row r="22" spans="1:20" ht="163.5" customHeight="1" x14ac:dyDescent="0.15">
      <c r="A22" s="219"/>
      <c r="B22" s="219"/>
      <c r="C22" s="245"/>
      <c r="D22" s="122"/>
      <c r="E22" s="224"/>
      <c r="F22" s="219"/>
      <c r="G22" s="119"/>
      <c r="H22" s="184"/>
      <c r="I22" s="126"/>
      <c r="J22" s="223"/>
      <c r="K22" s="241"/>
      <c r="L22" s="235"/>
      <c r="M22" s="73" t="s">
        <v>651</v>
      </c>
      <c r="N22" s="122"/>
      <c r="O22" s="242"/>
      <c r="P22" s="24" t="s">
        <v>667</v>
      </c>
      <c r="Q22" s="82"/>
      <c r="R22" s="261"/>
      <c r="S22" s="252"/>
      <c r="T22" s="258"/>
    </row>
    <row r="23" spans="1:20" ht="157.5" customHeight="1" x14ac:dyDescent="0.15">
      <c r="A23" s="246">
        <v>2</v>
      </c>
      <c r="B23" s="120" t="s">
        <v>71</v>
      </c>
      <c r="C23" s="243" t="s">
        <v>72</v>
      </c>
      <c r="D23" s="120" t="s">
        <v>73</v>
      </c>
      <c r="E23" s="108" t="s">
        <v>39</v>
      </c>
      <c r="F23" s="121" t="s">
        <v>74</v>
      </c>
      <c r="G23" s="118">
        <v>43770</v>
      </c>
      <c r="H23" s="118">
        <v>44073</v>
      </c>
      <c r="I23" s="114">
        <f>(H23-G23)/7</f>
        <v>43.285714285714285</v>
      </c>
      <c r="J23" s="103">
        <v>1</v>
      </c>
      <c r="K23" s="111" t="s">
        <v>75</v>
      </c>
      <c r="L23" s="102">
        <f>AVERAGE(J23:J34)</f>
        <v>1</v>
      </c>
      <c r="M23" s="90" t="s">
        <v>76</v>
      </c>
      <c r="N23" s="121" t="s">
        <v>43</v>
      </c>
      <c r="O23" s="144" t="s">
        <v>77</v>
      </c>
      <c r="P23" s="14" t="s">
        <v>78</v>
      </c>
      <c r="Q23" s="83" t="s">
        <v>49</v>
      </c>
      <c r="R23" s="264">
        <v>44362</v>
      </c>
      <c r="S23" s="139" t="s">
        <v>669</v>
      </c>
      <c r="T23" s="265" t="s">
        <v>670</v>
      </c>
    </row>
    <row r="24" spans="1:20" ht="90.75" customHeight="1" x14ac:dyDescent="0.15">
      <c r="A24" s="247"/>
      <c r="B24" s="121"/>
      <c r="C24" s="244"/>
      <c r="D24" s="121"/>
      <c r="E24" s="108"/>
      <c r="F24" s="121"/>
      <c r="G24" s="118"/>
      <c r="H24" s="118"/>
      <c r="I24" s="114"/>
      <c r="J24" s="103"/>
      <c r="K24" s="111"/>
      <c r="L24" s="103"/>
      <c r="M24" s="90" t="s">
        <v>79</v>
      </c>
      <c r="N24" s="121"/>
      <c r="O24" s="144"/>
      <c r="P24" s="14" t="s">
        <v>80</v>
      </c>
      <c r="Q24" s="83" t="s">
        <v>52</v>
      </c>
      <c r="R24" s="131"/>
      <c r="S24" s="140"/>
      <c r="T24" s="266"/>
    </row>
    <row r="25" spans="1:20" ht="198.75" customHeight="1" x14ac:dyDescent="0.15">
      <c r="A25" s="247"/>
      <c r="B25" s="121"/>
      <c r="C25" s="244"/>
      <c r="D25" s="121"/>
      <c r="E25" s="108"/>
      <c r="F25" s="121"/>
      <c r="G25" s="118"/>
      <c r="H25" s="118"/>
      <c r="I25" s="114"/>
      <c r="J25" s="103"/>
      <c r="K25" s="111"/>
      <c r="L25" s="103"/>
      <c r="M25" s="90" t="s">
        <v>81</v>
      </c>
      <c r="N25" s="121"/>
      <c r="O25" s="144"/>
      <c r="P25" s="14" t="s">
        <v>453</v>
      </c>
      <c r="Q25" s="83" t="s">
        <v>70</v>
      </c>
      <c r="R25" s="131"/>
      <c r="S25" s="140"/>
      <c r="T25" s="266"/>
    </row>
    <row r="26" spans="1:20" ht="170.25" customHeight="1" x14ac:dyDescent="0.15">
      <c r="A26" s="247"/>
      <c r="B26" s="121"/>
      <c r="C26" s="244"/>
      <c r="D26" s="121"/>
      <c r="E26" s="109"/>
      <c r="F26" s="122"/>
      <c r="G26" s="119"/>
      <c r="H26" s="119"/>
      <c r="I26" s="115"/>
      <c r="J26" s="104"/>
      <c r="K26" s="112"/>
      <c r="L26" s="103"/>
      <c r="M26" s="90" t="s">
        <v>82</v>
      </c>
      <c r="N26" s="122"/>
      <c r="O26" s="145"/>
      <c r="P26" s="14" t="s">
        <v>489</v>
      </c>
      <c r="Q26" s="82" t="s">
        <v>454</v>
      </c>
      <c r="R26" s="131"/>
      <c r="S26" s="140"/>
      <c r="T26" s="266"/>
    </row>
    <row r="27" spans="1:20" ht="84.75" customHeight="1" x14ac:dyDescent="0.15">
      <c r="A27" s="247"/>
      <c r="B27" s="121"/>
      <c r="C27" s="244"/>
      <c r="D27" s="121"/>
      <c r="E27" s="123" t="s">
        <v>53</v>
      </c>
      <c r="F27" s="120" t="s">
        <v>83</v>
      </c>
      <c r="G27" s="117">
        <v>43800</v>
      </c>
      <c r="H27" s="117">
        <v>44074</v>
      </c>
      <c r="I27" s="113">
        <f>(H27-G27)/7</f>
        <v>39.142857142857146</v>
      </c>
      <c r="J27" s="102">
        <v>1</v>
      </c>
      <c r="K27" s="110" t="s">
        <v>84</v>
      </c>
      <c r="L27" s="103"/>
      <c r="M27" s="88" t="s">
        <v>85</v>
      </c>
      <c r="N27" s="120" t="s">
        <v>57</v>
      </c>
      <c r="O27" s="133" t="s">
        <v>58</v>
      </c>
      <c r="P27" s="14" t="s">
        <v>86</v>
      </c>
      <c r="Q27" s="83" t="s">
        <v>52</v>
      </c>
      <c r="R27" s="131"/>
      <c r="S27" s="140"/>
      <c r="T27" s="266"/>
    </row>
    <row r="28" spans="1:20" ht="180" customHeight="1" x14ac:dyDescent="0.15">
      <c r="A28" s="247"/>
      <c r="B28" s="121"/>
      <c r="C28" s="244"/>
      <c r="D28" s="121"/>
      <c r="E28" s="108"/>
      <c r="F28" s="121"/>
      <c r="G28" s="118"/>
      <c r="H28" s="118"/>
      <c r="I28" s="114"/>
      <c r="J28" s="103"/>
      <c r="K28" s="111"/>
      <c r="L28" s="103"/>
      <c r="M28" s="18" t="s">
        <v>87</v>
      </c>
      <c r="N28" s="121"/>
      <c r="O28" s="134"/>
      <c r="P28" s="14" t="s">
        <v>88</v>
      </c>
      <c r="Q28" s="83" t="s">
        <v>70</v>
      </c>
      <c r="R28" s="131"/>
      <c r="S28" s="140"/>
      <c r="T28" s="266"/>
    </row>
    <row r="29" spans="1:20" ht="180" customHeight="1" x14ac:dyDescent="0.15">
      <c r="A29" s="247"/>
      <c r="B29" s="121"/>
      <c r="C29" s="244"/>
      <c r="D29" s="121"/>
      <c r="E29" s="109"/>
      <c r="F29" s="122"/>
      <c r="G29" s="119"/>
      <c r="H29" s="119"/>
      <c r="I29" s="115"/>
      <c r="J29" s="104"/>
      <c r="K29" s="112"/>
      <c r="L29" s="103"/>
      <c r="M29" s="18" t="s">
        <v>89</v>
      </c>
      <c r="N29" s="122"/>
      <c r="O29" s="135"/>
      <c r="P29" s="14" t="s">
        <v>489</v>
      </c>
      <c r="Q29" s="82" t="s">
        <v>454</v>
      </c>
      <c r="R29" s="131"/>
      <c r="S29" s="140"/>
      <c r="T29" s="266"/>
    </row>
    <row r="30" spans="1:20" ht="182.25" customHeight="1" x14ac:dyDescent="0.15">
      <c r="A30" s="247"/>
      <c r="B30" s="121"/>
      <c r="C30" s="244"/>
      <c r="D30" s="121"/>
      <c r="E30" s="123" t="s">
        <v>62</v>
      </c>
      <c r="F30" s="120" t="s">
        <v>90</v>
      </c>
      <c r="G30" s="117">
        <v>43832</v>
      </c>
      <c r="H30" s="117">
        <v>44104</v>
      </c>
      <c r="I30" s="113">
        <f>(H30-G30)/7</f>
        <v>38.857142857142854</v>
      </c>
      <c r="J30" s="271">
        <v>1</v>
      </c>
      <c r="K30" s="116" t="s">
        <v>91</v>
      </c>
      <c r="L30" s="103"/>
      <c r="M30" s="88" t="s">
        <v>92</v>
      </c>
      <c r="N30" s="120" t="s">
        <v>93</v>
      </c>
      <c r="O30" s="268" t="s">
        <v>94</v>
      </c>
      <c r="P30" s="15" t="s">
        <v>95</v>
      </c>
      <c r="Q30" s="83" t="s">
        <v>67</v>
      </c>
      <c r="R30" s="131"/>
      <c r="S30" s="140"/>
      <c r="T30" s="266"/>
    </row>
    <row r="31" spans="1:20" ht="149.25" customHeight="1" x14ac:dyDescent="0.15">
      <c r="A31" s="247"/>
      <c r="B31" s="121"/>
      <c r="C31" s="244"/>
      <c r="D31" s="121"/>
      <c r="E31" s="108"/>
      <c r="F31" s="121"/>
      <c r="G31" s="118"/>
      <c r="H31" s="118"/>
      <c r="I31" s="114"/>
      <c r="J31" s="272"/>
      <c r="K31" s="116"/>
      <c r="L31" s="103"/>
      <c r="M31" s="89" t="s">
        <v>96</v>
      </c>
      <c r="N31" s="121"/>
      <c r="O31" s="269"/>
      <c r="P31" s="20" t="s">
        <v>97</v>
      </c>
      <c r="Q31" s="83" t="s">
        <v>70</v>
      </c>
      <c r="R31" s="131"/>
      <c r="S31" s="140"/>
      <c r="T31" s="266"/>
    </row>
    <row r="32" spans="1:20" ht="189" customHeight="1" x14ac:dyDescent="0.15">
      <c r="A32" s="247"/>
      <c r="B32" s="121"/>
      <c r="C32" s="244"/>
      <c r="D32" s="121"/>
      <c r="E32" s="108"/>
      <c r="F32" s="121"/>
      <c r="G32" s="118"/>
      <c r="H32" s="118"/>
      <c r="I32" s="114"/>
      <c r="J32" s="272"/>
      <c r="K32" s="116"/>
      <c r="L32" s="103"/>
      <c r="M32" s="273" t="s">
        <v>455</v>
      </c>
      <c r="N32" s="121"/>
      <c r="O32" s="269"/>
      <c r="P32" s="14" t="s">
        <v>490</v>
      </c>
      <c r="Q32" s="82" t="s">
        <v>454</v>
      </c>
      <c r="R32" s="131"/>
      <c r="S32" s="140"/>
      <c r="T32" s="266"/>
    </row>
    <row r="33" spans="1:22" ht="246.75" customHeight="1" x14ac:dyDescent="0.15">
      <c r="A33" s="247"/>
      <c r="B33" s="121"/>
      <c r="C33" s="244"/>
      <c r="D33" s="121"/>
      <c r="E33" s="108"/>
      <c r="F33" s="121"/>
      <c r="G33" s="118"/>
      <c r="H33" s="118"/>
      <c r="I33" s="114"/>
      <c r="J33" s="272"/>
      <c r="K33" s="116"/>
      <c r="L33" s="103"/>
      <c r="M33" s="274"/>
      <c r="N33" s="121"/>
      <c r="O33" s="269"/>
      <c r="P33" s="14" t="s">
        <v>536</v>
      </c>
      <c r="Q33" s="83" t="s">
        <v>537</v>
      </c>
      <c r="R33" s="131"/>
      <c r="S33" s="140"/>
      <c r="T33" s="266"/>
    </row>
    <row r="34" spans="1:22" ht="329.25" customHeight="1" x14ac:dyDescent="0.15">
      <c r="A34" s="247"/>
      <c r="B34" s="121"/>
      <c r="C34" s="245"/>
      <c r="D34" s="122"/>
      <c r="E34" s="108"/>
      <c r="F34" s="121"/>
      <c r="G34" s="118"/>
      <c r="H34" s="118"/>
      <c r="I34" s="115"/>
      <c r="J34" s="272"/>
      <c r="K34" s="116"/>
      <c r="L34" s="103"/>
      <c r="M34" s="274"/>
      <c r="N34" s="121"/>
      <c r="O34" s="269"/>
      <c r="P34" s="14" t="s">
        <v>671</v>
      </c>
      <c r="Q34" s="83" t="s">
        <v>617</v>
      </c>
      <c r="R34" s="131"/>
      <c r="S34" s="140"/>
      <c r="T34" s="266"/>
    </row>
    <row r="35" spans="1:22" ht="114.75" customHeight="1" x14ac:dyDescent="0.15">
      <c r="A35" s="248"/>
      <c r="B35" s="122"/>
      <c r="C35" s="98"/>
      <c r="D35" s="99"/>
      <c r="E35" s="109"/>
      <c r="F35" s="122"/>
      <c r="G35" s="119"/>
      <c r="H35" s="118"/>
      <c r="I35" s="100"/>
      <c r="J35" s="272"/>
      <c r="K35" s="101"/>
      <c r="L35" s="104"/>
      <c r="M35" s="275"/>
      <c r="N35" s="122"/>
      <c r="O35" s="270"/>
      <c r="P35" s="14" t="s">
        <v>672</v>
      </c>
      <c r="Q35" s="83" t="s">
        <v>668</v>
      </c>
      <c r="R35" s="132"/>
      <c r="S35" s="141"/>
      <c r="T35" s="267"/>
    </row>
    <row r="36" spans="1:22" ht="147.75" customHeight="1" x14ac:dyDescent="0.15">
      <c r="A36" s="246">
        <v>3</v>
      </c>
      <c r="B36" s="120" t="s">
        <v>98</v>
      </c>
      <c r="C36" s="243" t="s">
        <v>99</v>
      </c>
      <c r="D36" s="120" t="s">
        <v>100</v>
      </c>
      <c r="E36" s="123" t="s">
        <v>39</v>
      </c>
      <c r="F36" s="120" t="s">
        <v>101</v>
      </c>
      <c r="G36" s="117">
        <v>43617</v>
      </c>
      <c r="H36" s="118">
        <v>44074</v>
      </c>
      <c r="I36" s="114">
        <f>(H36-G36)/7</f>
        <v>65.285714285714292</v>
      </c>
      <c r="J36" s="168">
        <v>1</v>
      </c>
      <c r="K36" s="170" t="s">
        <v>102</v>
      </c>
      <c r="L36" s="162">
        <f>AVERAGE(J36:J77)</f>
        <v>0.72499999999999998</v>
      </c>
      <c r="M36" s="57" t="s">
        <v>456</v>
      </c>
      <c r="N36" s="120" t="s">
        <v>57</v>
      </c>
      <c r="O36" s="133" t="s">
        <v>103</v>
      </c>
      <c r="P36" s="14" t="s">
        <v>104</v>
      </c>
      <c r="Q36" s="83" t="s">
        <v>46</v>
      </c>
      <c r="R36" s="130"/>
      <c r="S36" s="139"/>
      <c r="T36" s="136" t="s">
        <v>105</v>
      </c>
      <c r="U36" s="21"/>
      <c r="V36" s="22"/>
    </row>
    <row r="37" spans="1:22" ht="216.75" customHeight="1" x14ac:dyDescent="0.15">
      <c r="A37" s="247"/>
      <c r="B37" s="121"/>
      <c r="C37" s="244"/>
      <c r="D37" s="121"/>
      <c r="E37" s="108"/>
      <c r="F37" s="121"/>
      <c r="G37" s="118"/>
      <c r="H37" s="118"/>
      <c r="I37" s="114"/>
      <c r="J37" s="168"/>
      <c r="K37" s="171"/>
      <c r="L37" s="163"/>
      <c r="M37" s="58" t="s">
        <v>106</v>
      </c>
      <c r="N37" s="121"/>
      <c r="O37" s="134"/>
      <c r="P37" s="14" t="s">
        <v>107</v>
      </c>
      <c r="Q37" s="83" t="s">
        <v>49</v>
      </c>
      <c r="R37" s="131"/>
      <c r="S37" s="140"/>
      <c r="T37" s="137"/>
      <c r="U37" s="21"/>
      <c r="V37" s="22"/>
    </row>
    <row r="38" spans="1:22" ht="158.25" customHeight="1" x14ac:dyDescent="0.15">
      <c r="A38" s="247"/>
      <c r="B38" s="121"/>
      <c r="C38" s="244"/>
      <c r="D38" s="121"/>
      <c r="E38" s="108"/>
      <c r="F38" s="121"/>
      <c r="G38" s="118"/>
      <c r="H38" s="118"/>
      <c r="I38" s="114"/>
      <c r="J38" s="168"/>
      <c r="K38" s="171"/>
      <c r="L38" s="163"/>
      <c r="M38" s="59" t="s">
        <v>108</v>
      </c>
      <c r="N38" s="121"/>
      <c r="O38" s="134"/>
      <c r="P38" s="14" t="s">
        <v>109</v>
      </c>
      <c r="Q38" s="83" t="s">
        <v>110</v>
      </c>
      <c r="R38" s="131"/>
      <c r="S38" s="140"/>
      <c r="T38" s="137"/>
      <c r="U38" s="21"/>
      <c r="V38" s="22"/>
    </row>
    <row r="39" spans="1:22" ht="200.25" customHeight="1" x14ac:dyDescent="0.15">
      <c r="A39" s="247"/>
      <c r="B39" s="121"/>
      <c r="C39" s="244"/>
      <c r="D39" s="121"/>
      <c r="E39" s="108"/>
      <c r="F39" s="121"/>
      <c r="G39" s="118"/>
      <c r="H39" s="118"/>
      <c r="I39" s="114"/>
      <c r="J39" s="168"/>
      <c r="K39" s="171"/>
      <c r="L39" s="163"/>
      <c r="M39" s="59" t="s">
        <v>111</v>
      </c>
      <c r="N39" s="121"/>
      <c r="O39" s="134"/>
      <c r="P39" s="14" t="s">
        <v>112</v>
      </c>
      <c r="Q39" s="83" t="s">
        <v>67</v>
      </c>
      <c r="R39" s="131"/>
      <c r="S39" s="140"/>
      <c r="T39" s="137"/>
      <c r="U39" s="21"/>
      <c r="V39" s="22"/>
    </row>
    <row r="40" spans="1:22" ht="273" customHeight="1" x14ac:dyDescent="0.15">
      <c r="A40" s="247"/>
      <c r="B40" s="121"/>
      <c r="C40" s="244"/>
      <c r="D40" s="121"/>
      <c r="E40" s="108"/>
      <c r="F40" s="121"/>
      <c r="G40" s="118"/>
      <c r="H40" s="118"/>
      <c r="I40" s="114"/>
      <c r="J40" s="168"/>
      <c r="K40" s="171"/>
      <c r="L40" s="163"/>
      <c r="M40" s="59" t="s">
        <v>113</v>
      </c>
      <c r="N40" s="121"/>
      <c r="O40" s="134"/>
      <c r="P40" s="14" t="s">
        <v>114</v>
      </c>
      <c r="Q40" s="83" t="s">
        <v>70</v>
      </c>
      <c r="R40" s="131"/>
      <c r="S40" s="140"/>
      <c r="T40" s="137"/>
      <c r="U40" s="21"/>
      <c r="V40" s="22"/>
    </row>
    <row r="41" spans="1:22" ht="385.5" customHeight="1" x14ac:dyDescent="0.15">
      <c r="A41" s="247"/>
      <c r="B41" s="121"/>
      <c r="C41" s="244"/>
      <c r="D41" s="121"/>
      <c r="E41" s="109"/>
      <c r="F41" s="122"/>
      <c r="G41" s="119"/>
      <c r="H41" s="119"/>
      <c r="I41" s="115"/>
      <c r="J41" s="169"/>
      <c r="K41" s="171"/>
      <c r="L41" s="163"/>
      <c r="M41" s="59" t="s">
        <v>457</v>
      </c>
      <c r="N41" s="122"/>
      <c r="O41" s="135"/>
      <c r="P41" s="14" t="s">
        <v>491</v>
      </c>
      <c r="Q41" s="82" t="s">
        <v>454</v>
      </c>
      <c r="R41" s="131"/>
      <c r="S41" s="140"/>
      <c r="T41" s="137"/>
      <c r="U41" s="21"/>
      <c r="V41" s="22"/>
    </row>
    <row r="42" spans="1:22" ht="156" customHeight="1" x14ac:dyDescent="0.15">
      <c r="A42" s="247"/>
      <c r="B42" s="121"/>
      <c r="C42" s="244"/>
      <c r="D42" s="121"/>
      <c r="E42" s="123" t="s">
        <v>53</v>
      </c>
      <c r="F42" s="120" t="s">
        <v>115</v>
      </c>
      <c r="G42" s="117">
        <v>43617</v>
      </c>
      <c r="H42" s="117">
        <v>44104</v>
      </c>
      <c r="I42" s="113">
        <f>(H42-G42)/7</f>
        <v>69.571428571428569</v>
      </c>
      <c r="J42" s="159">
        <v>1</v>
      </c>
      <c r="K42" s="148" t="s">
        <v>116</v>
      </c>
      <c r="L42" s="163"/>
      <c r="M42" s="58" t="s">
        <v>117</v>
      </c>
      <c r="N42" s="120" t="s">
        <v>57</v>
      </c>
      <c r="O42" s="147" t="s">
        <v>118</v>
      </c>
      <c r="P42" s="14" t="s">
        <v>119</v>
      </c>
      <c r="Q42" s="82" t="s">
        <v>46</v>
      </c>
      <c r="R42" s="131"/>
      <c r="S42" s="140"/>
      <c r="T42" s="137"/>
      <c r="U42" s="23"/>
      <c r="V42" s="22"/>
    </row>
    <row r="43" spans="1:22" ht="188.25" customHeight="1" x14ac:dyDescent="0.15">
      <c r="A43" s="247"/>
      <c r="B43" s="121"/>
      <c r="C43" s="244"/>
      <c r="D43" s="121"/>
      <c r="E43" s="108"/>
      <c r="F43" s="121"/>
      <c r="G43" s="118"/>
      <c r="H43" s="118"/>
      <c r="I43" s="114"/>
      <c r="J43" s="160"/>
      <c r="K43" s="148"/>
      <c r="L43" s="163"/>
      <c r="M43" s="58" t="s">
        <v>120</v>
      </c>
      <c r="N43" s="121"/>
      <c r="O43" s="148"/>
      <c r="P43" s="14" t="s">
        <v>121</v>
      </c>
      <c r="Q43" s="82" t="s">
        <v>49</v>
      </c>
      <c r="R43" s="131"/>
      <c r="S43" s="140"/>
      <c r="T43" s="137"/>
      <c r="U43" s="23"/>
      <c r="V43" s="22"/>
    </row>
    <row r="44" spans="1:22" ht="200.25" customHeight="1" x14ac:dyDescent="0.15">
      <c r="A44" s="247"/>
      <c r="B44" s="121"/>
      <c r="C44" s="244"/>
      <c r="D44" s="121"/>
      <c r="E44" s="108"/>
      <c r="F44" s="121"/>
      <c r="G44" s="118"/>
      <c r="H44" s="118"/>
      <c r="I44" s="114"/>
      <c r="J44" s="160"/>
      <c r="K44" s="148"/>
      <c r="L44" s="163"/>
      <c r="M44" s="58" t="s">
        <v>122</v>
      </c>
      <c r="N44" s="121"/>
      <c r="O44" s="148"/>
      <c r="P44" s="14" t="s">
        <v>123</v>
      </c>
      <c r="Q44" s="82" t="s">
        <v>110</v>
      </c>
      <c r="R44" s="131"/>
      <c r="S44" s="140"/>
      <c r="T44" s="137"/>
      <c r="U44" s="23"/>
      <c r="V44" s="22"/>
    </row>
    <row r="45" spans="1:22" ht="209.25" customHeight="1" x14ac:dyDescent="0.15">
      <c r="A45" s="247"/>
      <c r="B45" s="121"/>
      <c r="C45" s="244"/>
      <c r="D45" s="121"/>
      <c r="E45" s="108"/>
      <c r="F45" s="121"/>
      <c r="G45" s="118"/>
      <c r="H45" s="118"/>
      <c r="I45" s="114"/>
      <c r="J45" s="160"/>
      <c r="K45" s="148"/>
      <c r="L45" s="163"/>
      <c r="M45" s="58" t="s">
        <v>124</v>
      </c>
      <c r="N45" s="121"/>
      <c r="O45" s="148"/>
      <c r="P45" s="14" t="s">
        <v>112</v>
      </c>
      <c r="Q45" s="83" t="s">
        <v>67</v>
      </c>
      <c r="R45" s="131"/>
      <c r="S45" s="140"/>
      <c r="T45" s="137"/>
      <c r="U45" s="23"/>
      <c r="V45" s="22"/>
    </row>
    <row r="46" spans="1:22" ht="363" customHeight="1" x14ac:dyDescent="0.15">
      <c r="A46" s="247"/>
      <c r="B46" s="121"/>
      <c r="C46" s="244"/>
      <c r="D46" s="121"/>
      <c r="E46" s="108"/>
      <c r="F46" s="121"/>
      <c r="G46" s="118"/>
      <c r="H46" s="118"/>
      <c r="I46" s="114"/>
      <c r="J46" s="160"/>
      <c r="K46" s="148"/>
      <c r="L46" s="163"/>
      <c r="M46" s="58" t="s">
        <v>125</v>
      </c>
      <c r="N46" s="121"/>
      <c r="O46" s="148"/>
      <c r="P46" s="14" t="s">
        <v>126</v>
      </c>
      <c r="Q46" s="83" t="s">
        <v>70</v>
      </c>
      <c r="R46" s="131"/>
      <c r="S46" s="140"/>
      <c r="T46" s="137"/>
      <c r="U46" s="23"/>
      <c r="V46" s="22"/>
    </row>
    <row r="47" spans="1:22" ht="146.25" customHeight="1" x14ac:dyDescent="0.15">
      <c r="A47" s="247"/>
      <c r="B47" s="121"/>
      <c r="C47" s="244"/>
      <c r="D47" s="121"/>
      <c r="E47" s="109"/>
      <c r="F47" s="122"/>
      <c r="G47" s="119"/>
      <c r="H47" s="119"/>
      <c r="I47" s="115"/>
      <c r="J47" s="161"/>
      <c r="K47" s="149"/>
      <c r="L47" s="163"/>
      <c r="M47" s="58" t="s">
        <v>458</v>
      </c>
      <c r="N47" s="122"/>
      <c r="O47" s="149"/>
      <c r="P47" s="14" t="s">
        <v>492</v>
      </c>
      <c r="Q47" s="82" t="s">
        <v>454</v>
      </c>
      <c r="R47" s="131"/>
      <c r="S47" s="140"/>
      <c r="T47" s="137"/>
      <c r="U47" s="23"/>
      <c r="V47" s="22"/>
    </row>
    <row r="48" spans="1:22" ht="85.5" customHeight="1" x14ac:dyDescent="0.15">
      <c r="A48" s="247"/>
      <c r="B48" s="121"/>
      <c r="C48" s="244"/>
      <c r="D48" s="121"/>
      <c r="E48" s="123" t="s">
        <v>62</v>
      </c>
      <c r="F48" s="120" t="s">
        <v>127</v>
      </c>
      <c r="G48" s="117">
        <v>43654</v>
      </c>
      <c r="H48" s="117">
        <v>44195</v>
      </c>
      <c r="I48" s="113">
        <f>(H48-G48)/7</f>
        <v>77.285714285714292</v>
      </c>
      <c r="J48" s="102">
        <v>1</v>
      </c>
      <c r="K48" s="105" t="s">
        <v>128</v>
      </c>
      <c r="L48" s="163"/>
      <c r="M48" s="58" t="s">
        <v>129</v>
      </c>
      <c r="N48" s="120" t="s">
        <v>43</v>
      </c>
      <c r="O48" s="147" t="s">
        <v>130</v>
      </c>
      <c r="P48" s="24" t="s">
        <v>131</v>
      </c>
      <c r="Q48" s="82" t="s">
        <v>49</v>
      </c>
      <c r="R48" s="131"/>
      <c r="S48" s="140"/>
      <c r="T48" s="137"/>
    </row>
    <row r="49" spans="1:20" ht="81" customHeight="1" x14ac:dyDescent="0.15">
      <c r="A49" s="247"/>
      <c r="B49" s="121"/>
      <c r="C49" s="244"/>
      <c r="D49" s="121"/>
      <c r="E49" s="108"/>
      <c r="F49" s="121"/>
      <c r="G49" s="118"/>
      <c r="H49" s="118"/>
      <c r="I49" s="114"/>
      <c r="J49" s="103"/>
      <c r="K49" s="106"/>
      <c r="L49" s="163"/>
      <c r="M49" s="58" t="s">
        <v>132</v>
      </c>
      <c r="N49" s="121"/>
      <c r="O49" s="148"/>
      <c r="P49" s="24" t="s">
        <v>131</v>
      </c>
      <c r="Q49" s="82" t="s">
        <v>110</v>
      </c>
      <c r="R49" s="131"/>
      <c r="S49" s="140"/>
      <c r="T49" s="137"/>
    </row>
    <row r="50" spans="1:20" ht="144.75" customHeight="1" x14ac:dyDescent="0.15">
      <c r="A50" s="247"/>
      <c r="B50" s="121"/>
      <c r="C50" s="244"/>
      <c r="D50" s="121"/>
      <c r="E50" s="108"/>
      <c r="F50" s="121"/>
      <c r="G50" s="118"/>
      <c r="H50" s="118"/>
      <c r="I50" s="114"/>
      <c r="J50" s="103"/>
      <c r="K50" s="106"/>
      <c r="L50" s="163"/>
      <c r="M50" s="58" t="s">
        <v>133</v>
      </c>
      <c r="N50" s="121"/>
      <c r="O50" s="148"/>
      <c r="P50" s="24" t="s">
        <v>134</v>
      </c>
      <c r="Q50" s="83" t="s">
        <v>67</v>
      </c>
      <c r="R50" s="131"/>
      <c r="S50" s="140"/>
      <c r="T50" s="137"/>
    </row>
    <row r="51" spans="1:20" ht="173.25" customHeight="1" x14ac:dyDescent="0.15">
      <c r="A51" s="247"/>
      <c r="B51" s="121"/>
      <c r="C51" s="244"/>
      <c r="D51" s="121"/>
      <c r="E51" s="108"/>
      <c r="F51" s="121"/>
      <c r="G51" s="118"/>
      <c r="H51" s="118"/>
      <c r="I51" s="114"/>
      <c r="J51" s="103"/>
      <c r="K51" s="106"/>
      <c r="L51" s="163"/>
      <c r="M51" s="58" t="s">
        <v>135</v>
      </c>
      <c r="N51" s="121"/>
      <c r="O51" s="148"/>
      <c r="P51" s="24" t="s">
        <v>136</v>
      </c>
      <c r="Q51" s="83" t="s">
        <v>70</v>
      </c>
      <c r="R51" s="131"/>
      <c r="S51" s="140"/>
      <c r="T51" s="137"/>
    </row>
    <row r="52" spans="1:20" ht="143.25" customHeight="1" x14ac:dyDescent="0.15">
      <c r="A52" s="247"/>
      <c r="B52" s="121"/>
      <c r="C52" s="244"/>
      <c r="D52" s="121"/>
      <c r="E52" s="108"/>
      <c r="F52" s="121"/>
      <c r="G52" s="118"/>
      <c r="H52" s="118"/>
      <c r="I52" s="114"/>
      <c r="J52" s="103"/>
      <c r="K52" s="106"/>
      <c r="L52" s="163"/>
      <c r="M52" s="58" t="s">
        <v>137</v>
      </c>
      <c r="N52" s="121"/>
      <c r="O52" s="148"/>
      <c r="P52" s="14" t="s">
        <v>493</v>
      </c>
      <c r="Q52" s="82" t="s">
        <v>454</v>
      </c>
      <c r="R52" s="131"/>
      <c r="S52" s="140"/>
      <c r="T52" s="137"/>
    </row>
    <row r="53" spans="1:20" ht="96" customHeight="1" x14ac:dyDescent="0.15">
      <c r="A53" s="247"/>
      <c r="B53" s="121"/>
      <c r="C53" s="244"/>
      <c r="D53" s="121"/>
      <c r="E53" s="109"/>
      <c r="F53" s="122"/>
      <c r="G53" s="119"/>
      <c r="H53" s="119"/>
      <c r="I53" s="115"/>
      <c r="J53" s="104"/>
      <c r="K53" s="107"/>
      <c r="L53" s="163"/>
      <c r="M53" s="58" t="s">
        <v>538</v>
      </c>
      <c r="N53" s="122"/>
      <c r="O53" s="149"/>
      <c r="P53" s="14" t="s">
        <v>539</v>
      </c>
      <c r="Q53" s="82" t="s">
        <v>533</v>
      </c>
      <c r="R53" s="131"/>
      <c r="S53" s="140"/>
      <c r="T53" s="137"/>
    </row>
    <row r="54" spans="1:20" ht="85.5" customHeight="1" x14ac:dyDescent="0.15">
      <c r="A54" s="247"/>
      <c r="B54" s="121"/>
      <c r="C54" s="244"/>
      <c r="D54" s="121"/>
      <c r="E54" s="123" t="s">
        <v>138</v>
      </c>
      <c r="F54" s="120" t="s">
        <v>139</v>
      </c>
      <c r="G54" s="117">
        <v>43654</v>
      </c>
      <c r="H54" s="117">
        <v>44195</v>
      </c>
      <c r="I54" s="113">
        <f>(H54-G54)/7</f>
        <v>77.285714285714292</v>
      </c>
      <c r="J54" s="102">
        <v>1</v>
      </c>
      <c r="K54" s="105" t="s">
        <v>140</v>
      </c>
      <c r="L54" s="163"/>
      <c r="M54" s="58" t="s">
        <v>141</v>
      </c>
      <c r="N54" s="120" t="s">
        <v>43</v>
      </c>
      <c r="O54" s="147" t="s">
        <v>142</v>
      </c>
      <c r="P54" s="24" t="s">
        <v>143</v>
      </c>
      <c r="Q54" s="82" t="s">
        <v>49</v>
      </c>
      <c r="R54" s="131"/>
      <c r="S54" s="140"/>
      <c r="T54" s="137"/>
    </row>
    <row r="55" spans="1:20" ht="92.25" customHeight="1" x14ac:dyDescent="0.15">
      <c r="A55" s="247"/>
      <c r="B55" s="121"/>
      <c r="C55" s="244"/>
      <c r="D55" s="121"/>
      <c r="E55" s="108"/>
      <c r="F55" s="121"/>
      <c r="G55" s="118"/>
      <c r="H55" s="118"/>
      <c r="I55" s="114"/>
      <c r="J55" s="103"/>
      <c r="K55" s="106"/>
      <c r="L55" s="163"/>
      <c r="M55" s="58" t="s">
        <v>144</v>
      </c>
      <c r="N55" s="121"/>
      <c r="O55" s="148"/>
      <c r="P55" s="24" t="s">
        <v>145</v>
      </c>
      <c r="Q55" s="82" t="s">
        <v>110</v>
      </c>
      <c r="R55" s="131"/>
      <c r="S55" s="140"/>
      <c r="T55" s="137"/>
    </row>
    <row r="56" spans="1:20" ht="148.5" customHeight="1" x14ac:dyDescent="0.15">
      <c r="A56" s="247"/>
      <c r="B56" s="121"/>
      <c r="C56" s="244"/>
      <c r="D56" s="121"/>
      <c r="E56" s="108"/>
      <c r="F56" s="121"/>
      <c r="G56" s="118"/>
      <c r="H56" s="118"/>
      <c r="I56" s="114"/>
      <c r="J56" s="103"/>
      <c r="K56" s="106"/>
      <c r="L56" s="163"/>
      <c r="M56" s="58" t="s">
        <v>133</v>
      </c>
      <c r="N56" s="121"/>
      <c r="O56" s="148"/>
      <c r="P56" s="24" t="s">
        <v>146</v>
      </c>
      <c r="Q56" s="83" t="s">
        <v>67</v>
      </c>
      <c r="R56" s="131"/>
      <c r="S56" s="140"/>
      <c r="T56" s="137"/>
    </row>
    <row r="57" spans="1:20" ht="138" customHeight="1" x14ac:dyDescent="0.15">
      <c r="A57" s="247"/>
      <c r="B57" s="121"/>
      <c r="C57" s="244"/>
      <c r="D57" s="121"/>
      <c r="E57" s="108"/>
      <c r="F57" s="121"/>
      <c r="G57" s="118"/>
      <c r="H57" s="118"/>
      <c r="I57" s="114"/>
      <c r="J57" s="103"/>
      <c r="K57" s="106"/>
      <c r="L57" s="163"/>
      <c r="M57" s="58" t="s">
        <v>147</v>
      </c>
      <c r="N57" s="121"/>
      <c r="O57" s="148"/>
      <c r="P57" s="24" t="s">
        <v>148</v>
      </c>
      <c r="Q57" s="83" t="s">
        <v>70</v>
      </c>
      <c r="R57" s="131"/>
      <c r="S57" s="140"/>
      <c r="T57" s="137"/>
    </row>
    <row r="58" spans="1:20" ht="137.25" customHeight="1" x14ac:dyDescent="0.15">
      <c r="A58" s="247"/>
      <c r="B58" s="121"/>
      <c r="C58" s="244"/>
      <c r="D58" s="121"/>
      <c r="E58" s="108"/>
      <c r="F58" s="121"/>
      <c r="G58" s="118"/>
      <c r="H58" s="118"/>
      <c r="I58" s="114"/>
      <c r="J58" s="103"/>
      <c r="K58" s="106"/>
      <c r="L58" s="163"/>
      <c r="M58" s="58" t="s">
        <v>459</v>
      </c>
      <c r="N58" s="121"/>
      <c r="O58" s="148"/>
      <c r="P58" s="14" t="s">
        <v>494</v>
      </c>
      <c r="Q58" s="82" t="s">
        <v>454</v>
      </c>
      <c r="R58" s="131"/>
      <c r="S58" s="140"/>
      <c r="T58" s="137"/>
    </row>
    <row r="59" spans="1:20" ht="130.5" customHeight="1" x14ac:dyDescent="0.15">
      <c r="A59" s="247"/>
      <c r="B59" s="121"/>
      <c r="C59" s="244"/>
      <c r="D59" s="121"/>
      <c r="E59" s="109"/>
      <c r="F59" s="122"/>
      <c r="G59" s="119"/>
      <c r="H59" s="119"/>
      <c r="I59" s="115"/>
      <c r="J59" s="104"/>
      <c r="K59" s="107"/>
      <c r="L59" s="163"/>
      <c r="M59" s="58" t="s">
        <v>530</v>
      </c>
      <c r="N59" s="122"/>
      <c r="O59" s="149"/>
      <c r="P59" s="14" t="s">
        <v>540</v>
      </c>
      <c r="Q59" s="82" t="s">
        <v>533</v>
      </c>
      <c r="R59" s="131"/>
      <c r="S59" s="140"/>
      <c r="T59" s="137"/>
    </row>
    <row r="60" spans="1:20" ht="90" customHeight="1" x14ac:dyDescent="0.15">
      <c r="A60" s="247"/>
      <c r="B60" s="121"/>
      <c r="C60" s="244"/>
      <c r="D60" s="121"/>
      <c r="E60" s="123" t="s">
        <v>149</v>
      </c>
      <c r="F60" s="120" t="s">
        <v>150</v>
      </c>
      <c r="G60" s="117">
        <v>43808</v>
      </c>
      <c r="H60" s="117">
        <v>43921</v>
      </c>
      <c r="I60" s="113">
        <f>(H60-G60)/7</f>
        <v>16.142857142857142</v>
      </c>
      <c r="J60" s="102">
        <v>1</v>
      </c>
      <c r="K60" s="105" t="s">
        <v>151</v>
      </c>
      <c r="L60" s="163"/>
      <c r="M60" s="58" t="s">
        <v>64</v>
      </c>
      <c r="N60" s="120" t="s">
        <v>57</v>
      </c>
      <c r="O60" s="147" t="s">
        <v>58</v>
      </c>
      <c r="P60" s="15" t="s">
        <v>152</v>
      </c>
      <c r="Q60" s="82" t="s">
        <v>110</v>
      </c>
      <c r="R60" s="131"/>
      <c r="S60" s="140"/>
      <c r="T60" s="137"/>
    </row>
    <row r="61" spans="1:20" ht="114.75" customHeight="1" x14ac:dyDescent="0.15">
      <c r="A61" s="247"/>
      <c r="B61" s="121"/>
      <c r="C61" s="244"/>
      <c r="D61" s="121"/>
      <c r="E61" s="108"/>
      <c r="F61" s="121"/>
      <c r="G61" s="118"/>
      <c r="H61" s="118"/>
      <c r="I61" s="114"/>
      <c r="J61" s="103"/>
      <c r="K61" s="106"/>
      <c r="L61" s="163"/>
      <c r="M61" s="58" t="s">
        <v>153</v>
      </c>
      <c r="N61" s="121"/>
      <c r="O61" s="148"/>
      <c r="P61" s="15" t="s">
        <v>154</v>
      </c>
      <c r="Q61" s="83" t="s">
        <v>67</v>
      </c>
      <c r="R61" s="131"/>
      <c r="S61" s="140"/>
      <c r="T61" s="137"/>
    </row>
    <row r="62" spans="1:20" ht="132" customHeight="1" x14ac:dyDescent="0.15">
      <c r="A62" s="247"/>
      <c r="B62" s="121"/>
      <c r="C62" s="244"/>
      <c r="D62" s="121"/>
      <c r="E62" s="108"/>
      <c r="F62" s="121"/>
      <c r="G62" s="118"/>
      <c r="H62" s="118"/>
      <c r="I62" s="114"/>
      <c r="J62" s="103"/>
      <c r="K62" s="106"/>
      <c r="L62" s="163"/>
      <c r="M62" s="58" t="s">
        <v>155</v>
      </c>
      <c r="N62" s="121"/>
      <c r="O62" s="148"/>
      <c r="P62" s="15" t="s">
        <v>156</v>
      </c>
      <c r="Q62" s="83" t="s">
        <v>70</v>
      </c>
      <c r="R62" s="131"/>
      <c r="S62" s="140"/>
      <c r="T62" s="137"/>
    </row>
    <row r="63" spans="1:20" ht="257.25" customHeight="1" x14ac:dyDescent="0.15">
      <c r="A63" s="247"/>
      <c r="B63" s="121"/>
      <c r="C63" s="244"/>
      <c r="D63" s="121"/>
      <c r="E63" s="108"/>
      <c r="F63" s="121"/>
      <c r="G63" s="118"/>
      <c r="H63" s="118"/>
      <c r="I63" s="114"/>
      <c r="J63" s="103"/>
      <c r="K63" s="106"/>
      <c r="L63" s="163"/>
      <c r="M63" s="58" t="s">
        <v>460</v>
      </c>
      <c r="N63" s="121"/>
      <c r="O63" s="148"/>
      <c r="P63" s="14" t="s">
        <v>495</v>
      </c>
      <c r="Q63" s="82" t="s">
        <v>454</v>
      </c>
      <c r="R63" s="131"/>
      <c r="S63" s="140"/>
      <c r="T63" s="137"/>
    </row>
    <row r="64" spans="1:20" ht="85.5" customHeight="1" x14ac:dyDescent="0.15">
      <c r="A64" s="247"/>
      <c r="B64" s="121"/>
      <c r="C64" s="244"/>
      <c r="D64" s="121"/>
      <c r="E64" s="109"/>
      <c r="F64" s="122"/>
      <c r="G64" s="119"/>
      <c r="H64" s="119"/>
      <c r="I64" s="115"/>
      <c r="J64" s="104"/>
      <c r="K64" s="107"/>
      <c r="L64" s="163"/>
      <c r="M64" s="58" t="s">
        <v>541</v>
      </c>
      <c r="N64" s="122"/>
      <c r="O64" s="149"/>
      <c r="P64" s="14" t="s">
        <v>542</v>
      </c>
      <c r="Q64" s="83" t="s">
        <v>533</v>
      </c>
      <c r="R64" s="131"/>
      <c r="S64" s="140"/>
      <c r="T64" s="137"/>
    </row>
    <row r="65" spans="1:20" ht="114" customHeight="1" x14ac:dyDescent="0.15">
      <c r="A65" s="247"/>
      <c r="B65" s="121"/>
      <c r="C65" s="244"/>
      <c r="D65" s="121"/>
      <c r="E65" s="123" t="s">
        <v>157</v>
      </c>
      <c r="F65" s="120" t="s">
        <v>158</v>
      </c>
      <c r="G65" s="117">
        <v>43821</v>
      </c>
      <c r="H65" s="117">
        <v>44316</v>
      </c>
      <c r="I65" s="124">
        <f>(H65-G65)/7</f>
        <v>70.714285714285708</v>
      </c>
      <c r="J65" s="233">
        <v>0.8</v>
      </c>
      <c r="K65" s="239" t="s">
        <v>619</v>
      </c>
      <c r="L65" s="163"/>
      <c r="M65" s="58" t="s">
        <v>153</v>
      </c>
      <c r="N65" s="120" t="s">
        <v>57</v>
      </c>
      <c r="O65" s="153" t="s">
        <v>159</v>
      </c>
      <c r="P65" s="15" t="s">
        <v>160</v>
      </c>
      <c r="Q65" s="83" t="s">
        <v>67</v>
      </c>
      <c r="R65" s="131"/>
      <c r="S65" s="140"/>
      <c r="T65" s="137"/>
    </row>
    <row r="66" spans="1:20" ht="155.25" customHeight="1" x14ac:dyDescent="0.15">
      <c r="A66" s="247"/>
      <c r="B66" s="121"/>
      <c r="C66" s="244"/>
      <c r="D66" s="121"/>
      <c r="E66" s="108"/>
      <c r="F66" s="121"/>
      <c r="G66" s="118"/>
      <c r="H66" s="118"/>
      <c r="I66" s="125"/>
      <c r="J66" s="234"/>
      <c r="K66" s="240"/>
      <c r="L66" s="163"/>
      <c r="M66" s="58" t="s">
        <v>161</v>
      </c>
      <c r="N66" s="121"/>
      <c r="O66" s="154"/>
      <c r="P66" s="15" t="s">
        <v>162</v>
      </c>
      <c r="Q66" s="83" t="s">
        <v>70</v>
      </c>
      <c r="R66" s="131"/>
      <c r="S66" s="140"/>
      <c r="T66" s="137"/>
    </row>
    <row r="67" spans="1:20" ht="132.75" customHeight="1" x14ac:dyDescent="0.15">
      <c r="A67" s="247"/>
      <c r="B67" s="121"/>
      <c r="C67" s="244"/>
      <c r="D67" s="121"/>
      <c r="E67" s="108"/>
      <c r="F67" s="121"/>
      <c r="G67" s="118"/>
      <c r="H67" s="118"/>
      <c r="I67" s="125"/>
      <c r="J67" s="234"/>
      <c r="K67" s="240"/>
      <c r="L67" s="163"/>
      <c r="M67" s="58" t="s">
        <v>461</v>
      </c>
      <c r="N67" s="121"/>
      <c r="O67" s="154"/>
      <c r="P67" s="14" t="s">
        <v>496</v>
      </c>
      <c r="Q67" s="82" t="s">
        <v>454</v>
      </c>
      <c r="R67" s="131"/>
      <c r="S67" s="140"/>
      <c r="T67" s="137"/>
    </row>
    <row r="68" spans="1:20" ht="151.5" customHeight="1" x14ac:dyDescent="0.15">
      <c r="A68" s="247"/>
      <c r="B68" s="121"/>
      <c r="C68" s="244"/>
      <c r="D68" s="121"/>
      <c r="E68" s="108"/>
      <c r="F68" s="121"/>
      <c r="G68" s="118"/>
      <c r="H68" s="118"/>
      <c r="I68" s="125"/>
      <c r="J68" s="234"/>
      <c r="K68" s="240"/>
      <c r="L68" s="163"/>
      <c r="M68" s="58" t="s">
        <v>544</v>
      </c>
      <c r="N68" s="121"/>
      <c r="O68" s="154"/>
      <c r="P68" s="14" t="s">
        <v>547</v>
      </c>
      <c r="Q68" s="83" t="s">
        <v>533</v>
      </c>
      <c r="R68" s="131"/>
      <c r="S68" s="140"/>
      <c r="T68" s="137"/>
    </row>
    <row r="69" spans="1:20" ht="170.25" customHeight="1" x14ac:dyDescent="0.15">
      <c r="A69" s="247"/>
      <c r="B69" s="121"/>
      <c r="C69" s="244"/>
      <c r="D69" s="121"/>
      <c r="E69" s="108"/>
      <c r="F69" s="121"/>
      <c r="G69" s="118"/>
      <c r="H69" s="118"/>
      <c r="I69" s="125"/>
      <c r="J69" s="234"/>
      <c r="K69" s="240"/>
      <c r="L69" s="163"/>
      <c r="M69" s="58" t="s">
        <v>618</v>
      </c>
      <c r="N69" s="121"/>
      <c r="O69" s="154"/>
      <c r="P69" s="14" t="s">
        <v>620</v>
      </c>
      <c r="Q69" s="83" t="s">
        <v>621</v>
      </c>
      <c r="R69" s="131"/>
      <c r="S69" s="140"/>
      <c r="T69" s="137"/>
    </row>
    <row r="70" spans="1:20" ht="250.5" customHeight="1" x14ac:dyDescent="0.15">
      <c r="A70" s="247"/>
      <c r="B70" s="121"/>
      <c r="C70" s="244"/>
      <c r="D70" s="121"/>
      <c r="E70" s="109"/>
      <c r="F70" s="122"/>
      <c r="G70" s="119"/>
      <c r="H70" s="119"/>
      <c r="I70" s="126"/>
      <c r="J70" s="235"/>
      <c r="K70" s="241"/>
      <c r="L70" s="163"/>
      <c r="M70" s="58" t="s">
        <v>661</v>
      </c>
      <c r="N70" s="122"/>
      <c r="O70" s="155"/>
      <c r="P70" s="14" t="s">
        <v>690</v>
      </c>
      <c r="Q70" s="83" t="s">
        <v>675</v>
      </c>
      <c r="R70" s="131"/>
      <c r="S70" s="140"/>
      <c r="T70" s="137"/>
    </row>
    <row r="71" spans="1:20" ht="89.25" customHeight="1" x14ac:dyDescent="0.15">
      <c r="A71" s="247"/>
      <c r="B71" s="121"/>
      <c r="C71" s="244"/>
      <c r="D71" s="121"/>
      <c r="E71" s="123" t="s">
        <v>163</v>
      </c>
      <c r="F71" s="120" t="s">
        <v>164</v>
      </c>
      <c r="G71" s="117">
        <v>43953</v>
      </c>
      <c r="H71" s="156">
        <v>44347</v>
      </c>
      <c r="I71" s="124">
        <f>(H71-G71)/7</f>
        <v>56.285714285714285</v>
      </c>
      <c r="J71" s="233">
        <v>0</v>
      </c>
      <c r="K71" s="239" t="s">
        <v>165</v>
      </c>
      <c r="L71" s="163"/>
      <c r="M71" s="60" t="s">
        <v>64</v>
      </c>
      <c r="N71" s="120" t="s">
        <v>57</v>
      </c>
      <c r="O71" s="146" t="s">
        <v>166</v>
      </c>
      <c r="P71" s="15" t="s">
        <v>167</v>
      </c>
      <c r="Q71" s="83" t="s">
        <v>67</v>
      </c>
      <c r="R71" s="131"/>
      <c r="S71" s="140"/>
      <c r="T71" s="137"/>
    </row>
    <row r="72" spans="1:20" ht="130.5" customHeight="1" x14ac:dyDescent="0.15">
      <c r="A72" s="247"/>
      <c r="B72" s="121"/>
      <c r="C72" s="244"/>
      <c r="D72" s="121"/>
      <c r="E72" s="108"/>
      <c r="F72" s="121"/>
      <c r="G72" s="118"/>
      <c r="H72" s="157"/>
      <c r="I72" s="125"/>
      <c r="J72" s="234"/>
      <c r="K72" s="240"/>
      <c r="L72" s="163"/>
      <c r="M72" s="60" t="s">
        <v>168</v>
      </c>
      <c r="N72" s="121"/>
      <c r="O72" s="144"/>
      <c r="P72" s="15" t="s">
        <v>169</v>
      </c>
      <c r="Q72" s="83" t="s">
        <v>70</v>
      </c>
      <c r="R72" s="131"/>
      <c r="S72" s="140"/>
      <c r="T72" s="137"/>
    </row>
    <row r="73" spans="1:20" ht="257.25" customHeight="1" x14ac:dyDescent="0.15">
      <c r="A73" s="247"/>
      <c r="B73" s="121"/>
      <c r="C73" s="244"/>
      <c r="D73" s="121"/>
      <c r="E73" s="108"/>
      <c r="F73" s="121"/>
      <c r="G73" s="118"/>
      <c r="H73" s="157"/>
      <c r="I73" s="125"/>
      <c r="J73" s="234"/>
      <c r="K73" s="240"/>
      <c r="L73" s="163"/>
      <c r="M73" s="60" t="s">
        <v>170</v>
      </c>
      <c r="N73" s="121"/>
      <c r="O73" s="144"/>
      <c r="P73" s="14" t="s">
        <v>497</v>
      </c>
      <c r="Q73" s="82" t="s">
        <v>454</v>
      </c>
      <c r="R73" s="131"/>
      <c r="S73" s="140"/>
      <c r="T73" s="137"/>
    </row>
    <row r="74" spans="1:20" ht="99.75" customHeight="1" x14ac:dyDescent="0.15">
      <c r="A74" s="247"/>
      <c r="B74" s="121"/>
      <c r="C74" s="244"/>
      <c r="D74" s="121"/>
      <c r="E74" s="108"/>
      <c r="F74" s="121"/>
      <c r="G74" s="118"/>
      <c r="H74" s="157"/>
      <c r="I74" s="125"/>
      <c r="J74" s="234"/>
      <c r="K74" s="240"/>
      <c r="L74" s="163"/>
      <c r="M74" s="60" t="s">
        <v>543</v>
      </c>
      <c r="N74" s="121"/>
      <c r="O74" s="144"/>
      <c r="P74" s="14" t="s">
        <v>545</v>
      </c>
      <c r="Q74" s="83" t="s">
        <v>533</v>
      </c>
      <c r="R74" s="131"/>
      <c r="S74" s="140"/>
      <c r="T74" s="137"/>
    </row>
    <row r="75" spans="1:20" ht="99.75" customHeight="1" x14ac:dyDescent="0.15">
      <c r="A75" s="247"/>
      <c r="B75" s="121"/>
      <c r="C75" s="244"/>
      <c r="D75" s="121"/>
      <c r="E75" s="108"/>
      <c r="F75" s="121"/>
      <c r="G75" s="118"/>
      <c r="H75" s="157"/>
      <c r="I75" s="125"/>
      <c r="J75" s="234"/>
      <c r="K75" s="240"/>
      <c r="L75" s="163"/>
      <c r="M75" s="60" t="s">
        <v>598</v>
      </c>
      <c r="N75" s="121"/>
      <c r="O75" s="144"/>
      <c r="P75" s="14" t="s">
        <v>545</v>
      </c>
      <c r="Q75" s="83" t="s">
        <v>621</v>
      </c>
      <c r="R75" s="131"/>
      <c r="S75" s="140"/>
      <c r="T75" s="137"/>
    </row>
    <row r="76" spans="1:20" ht="99.75" customHeight="1" x14ac:dyDescent="0.15">
      <c r="A76" s="247"/>
      <c r="B76" s="121"/>
      <c r="C76" s="244"/>
      <c r="D76" s="121"/>
      <c r="E76" s="109"/>
      <c r="F76" s="122"/>
      <c r="G76" s="119"/>
      <c r="H76" s="158"/>
      <c r="I76" s="126"/>
      <c r="J76" s="235"/>
      <c r="K76" s="241"/>
      <c r="L76" s="163"/>
      <c r="M76" s="60" t="s">
        <v>652</v>
      </c>
      <c r="N76" s="122"/>
      <c r="O76" s="145"/>
      <c r="P76" s="14" t="s">
        <v>691</v>
      </c>
      <c r="Q76" s="83" t="s">
        <v>675</v>
      </c>
      <c r="R76" s="131"/>
      <c r="S76" s="140"/>
      <c r="T76" s="137"/>
    </row>
    <row r="77" spans="1:20" ht="78.75" customHeight="1" x14ac:dyDescent="0.15">
      <c r="A77" s="247"/>
      <c r="B77" s="121"/>
      <c r="C77" s="244"/>
      <c r="D77" s="121"/>
      <c r="E77" s="123" t="s">
        <v>171</v>
      </c>
      <c r="F77" s="120" t="s">
        <v>172</v>
      </c>
      <c r="G77" s="117">
        <v>44075</v>
      </c>
      <c r="H77" s="117">
        <v>44377</v>
      </c>
      <c r="I77" s="120">
        <f>(H77-G77)/7</f>
        <v>43.142857142857146</v>
      </c>
      <c r="J77" s="233">
        <v>0</v>
      </c>
      <c r="K77" s="239" t="s">
        <v>173</v>
      </c>
      <c r="L77" s="163"/>
      <c r="M77" s="60" t="s">
        <v>64</v>
      </c>
      <c r="N77" s="120" t="s">
        <v>57</v>
      </c>
      <c r="O77" s="153" t="s">
        <v>173</v>
      </c>
      <c r="P77" s="15" t="s">
        <v>167</v>
      </c>
      <c r="Q77" s="83" t="s">
        <v>67</v>
      </c>
      <c r="R77" s="131"/>
      <c r="S77" s="140"/>
      <c r="T77" s="137"/>
    </row>
    <row r="78" spans="1:20" ht="243" customHeight="1" x14ac:dyDescent="0.15">
      <c r="A78" s="247"/>
      <c r="B78" s="121"/>
      <c r="C78" s="244"/>
      <c r="D78" s="121"/>
      <c r="E78" s="108"/>
      <c r="F78" s="121"/>
      <c r="G78" s="118"/>
      <c r="H78" s="118"/>
      <c r="I78" s="121"/>
      <c r="J78" s="234"/>
      <c r="K78" s="240"/>
      <c r="L78" s="163"/>
      <c r="M78" s="61" t="s">
        <v>174</v>
      </c>
      <c r="N78" s="121"/>
      <c r="O78" s="154"/>
      <c r="P78" s="14" t="s">
        <v>498</v>
      </c>
      <c r="Q78" s="82" t="s">
        <v>454</v>
      </c>
      <c r="R78" s="131"/>
      <c r="S78" s="140"/>
      <c r="T78" s="137"/>
    </row>
    <row r="79" spans="1:20" ht="132.75" customHeight="1" x14ac:dyDescent="0.15">
      <c r="A79" s="247"/>
      <c r="B79" s="121"/>
      <c r="C79" s="244"/>
      <c r="D79" s="121"/>
      <c r="E79" s="108"/>
      <c r="F79" s="121"/>
      <c r="G79" s="118"/>
      <c r="H79" s="118"/>
      <c r="I79" s="121"/>
      <c r="J79" s="234"/>
      <c r="K79" s="240"/>
      <c r="L79" s="163"/>
      <c r="M79" s="61" t="s">
        <v>546</v>
      </c>
      <c r="N79" s="121"/>
      <c r="O79" s="154"/>
      <c r="P79" s="14" t="s">
        <v>622</v>
      </c>
      <c r="Q79" s="83" t="s">
        <v>533</v>
      </c>
      <c r="R79" s="131"/>
      <c r="S79" s="140"/>
      <c r="T79" s="137"/>
    </row>
    <row r="80" spans="1:20" ht="132.75" customHeight="1" x14ac:dyDescent="0.15">
      <c r="A80" s="247"/>
      <c r="B80" s="121"/>
      <c r="C80" s="244"/>
      <c r="D80" s="121"/>
      <c r="E80" s="108"/>
      <c r="F80" s="121"/>
      <c r="G80" s="118"/>
      <c r="H80" s="118"/>
      <c r="I80" s="121"/>
      <c r="J80" s="234"/>
      <c r="K80" s="240"/>
      <c r="L80" s="163"/>
      <c r="M80" s="61" t="s">
        <v>599</v>
      </c>
      <c r="N80" s="121"/>
      <c r="O80" s="154"/>
      <c r="P80" s="14" t="s">
        <v>622</v>
      </c>
      <c r="Q80" s="83" t="s">
        <v>621</v>
      </c>
      <c r="R80" s="131"/>
      <c r="S80" s="140"/>
      <c r="T80" s="137"/>
    </row>
    <row r="81" spans="1:20" ht="132.75" customHeight="1" x14ac:dyDescent="0.15">
      <c r="A81" s="248"/>
      <c r="B81" s="122"/>
      <c r="C81" s="245"/>
      <c r="D81" s="122"/>
      <c r="E81" s="109"/>
      <c r="F81" s="122"/>
      <c r="G81" s="119"/>
      <c r="H81" s="119"/>
      <c r="I81" s="122"/>
      <c r="J81" s="235"/>
      <c r="K81" s="241"/>
      <c r="L81" s="164"/>
      <c r="M81" s="61" t="s">
        <v>653</v>
      </c>
      <c r="N81" s="122"/>
      <c r="O81" s="155"/>
      <c r="P81" s="14" t="s">
        <v>692</v>
      </c>
      <c r="Q81" s="83" t="s">
        <v>675</v>
      </c>
      <c r="R81" s="132"/>
      <c r="S81" s="141"/>
      <c r="T81" s="138"/>
    </row>
    <row r="82" spans="1:20" ht="189.75" customHeight="1" x14ac:dyDescent="0.15">
      <c r="A82" s="246">
        <v>4</v>
      </c>
      <c r="B82" s="120" t="s">
        <v>175</v>
      </c>
      <c r="C82" s="243" t="s">
        <v>176</v>
      </c>
      <c r="D82" s="120" t="s">
        <v>177</v>
      </c>
      <c r="E82" s="123" t="s">
        <v>39</v>
      </c>
      <c r="F82" s="120" t="s">
        <v>178</v>
      </c>
      <c r="G82" s="117">
        <v>43525</v>
      </c>
      <c r="H82" s="117">
        <v>44074</v>
      </c>
      <c r="I82" s="190">
        <f>(H82-G82)/7</f>
        <v>78.428571428571431</v>
      </c>
      <c r="J82" s="102">
        <v>1</v>
      </c>
      <c r="K82" s="110" t="s">
        <v>179</v>
      </c>
      <c r="L82" s="165">
        <f>AVERAGE(J82:J99)</f>
        <v>0.6</v>
      </c>
      <c r="M82" s="90" t="s">
        <v>180</v>
      </c>
      <c r="N82" s="120" t="s">
        <v>181</v>
      </c>
      <c r="O82" s="133" t="s">
        <v>182</v>
      </c>
      <c r="P82" s="14" t="s">
        <v>183</v>
      </c>
      <c r="Q82" s="83" t="s">
        <v>46</v>
      </c>
      <c r="R82" s="264">
        <v>44362</v>
      </c>
      <c r="S82" s="139" t="s">
        <v>669</v>
      </c>
      <c r="T82" s="265" t="s">
        <v>676</v>
      </c>
    </row>
    <row r="83" spans="1:20" ht="189.75" customHeight="1" x14ac:dyDescent="0.15">
      <c r="A83" s="247"/>
      <c r="B83" s="121"/>
      <c r="C83" s="244"/>
      <c r="D83" s="121"/>
      <c r="E83" s="108"/>
      <c r="F83" s="121"/>
      <c r="G83" s="118"/>
      <c r="H83" s="118"/>
      <c r="I83" s="190"/>
      <c r="J83" s="103"/>
      <c r="K83" s="111"/>
      <c r="L83" s="166"/>
      <c r="M83" s="90" t="s">
        <v>184</v>
      </c>
      <c r="N83" s="121"/>
      <c r="O83" s="134"/>
      <c r="P83" s="14" t="s">
        <v>185</v>
      </c>
      <c r="Q83" s="83" t="s">
        <v>70</v>
      </c>
      <c r="R83" s="131"/>
      <c r="S83" s="140"/>
      <c r="T83" s="266"/>
    </row>
    <row r="84" spans="1:20" ht="314.25" customHeight="1" x14ac:dyDescent="0.15">
      <c r="A84" s="247"/>
      <c r="B84" s="121"/>
      <c r="C84" s="244"/>
      <c r="D84" s="121"/>
      <c r="E84" s="109"/>
      <c r="F84" s="122"/>
      <c r="G84" s="119"/>
      <c r="H84" s="119"/>
      <c r="I84" s="190"/>
      <c r="J84" s="104"/>
      <c r="K84" s="112"/>
      <c r="L84" s="166"/>
      <c r="M84" s="90" t="s">
        <v>462</v>
      </c>
      <c r="N84" s="122"/>
      <c r="O84" s="135"/>
      <c r="P84" s="14" t="s">
        <v>499</v>
      </c>
      <c r="Q84" s="82" t="s">
        <v>454</v>
      </c>
      <c r="R84" s="131"/>
      <c r="S84" s="140"/>
      <c r="T84" s="266"/>
    </row>
    <row r="85" spans="1:20" ht="105" customHeight="1" x14ac:dyDescent="0.15">
      <c r="A85" s="247"/>
      <c r="B85" s="121"/>
      <c r="C85" s="244"/>
      <c r="D85" s="121"/>
      <c r="E85" s="123" t="s">
        <v>53</v>
      </c>
      <c r="F85" s="120" t="s">
        <v>186</v>
      </c>
      <c r="G85" s="117">
        <v>43709</v>
      </c>
      <c r="H85" s="117">
        <v>44074</v>
      </c>
      <c r="I85" s="114">
        <f>(H85-G85)/7</f>
        <v>52.142857142857146</v>
      </c>
      <c r="J85" s="102">
        <v>1</v>
      </c>
      <c r="K85" s="105" t="s">
        <v>187</v>
      </c>
      <c r="L85" s="166"/>
      <c r="M85" s="88" t="s">
        <v>188</v>
      </c>
      <c r="N85" s="120" t="s">
        <v>189</v>
      </c>
      <c r="O85" s="133" t="s">
        <v>44</v>
      </c>
      <c r="P85" s="24" t="s">
        <v>190</v>
      </c>
      <c r="Q85" s="82" t="s">
        <v>191</v>
      </c>
      <c r="R85" s="131"/>
      <c r="S85" s="140"/>
      <c r="T85" s="266"/>
    </row>
    <row r="86" spans="1:20" ht="96" customHeight="1" x14ac:dyDescent="0.15">
      <c r="A86" s="247"/>
      <c r="B86" s="121"/>
      <c r="C86" s="244"/>
      <c r="D86" s="121"/>
      <c r="E86" s="108"/>
      <c r="F86" s="121"/>
      <c r="G86" s="118"/>
      <c r="H86" s="118"/>
      <c r="I86" s="114"/>
      <c r="J86" s="103"/>
      <c r="K86" s="106"/>
      <c r="L86" s="166"/>
      <c r="M86" s="88" t="s">
        <v>192</v>
      </c>
      <c r="N86" s="121"/>
      <c r="O86" s="134"/>
      <c r="P86" s="24" t="s">
        <v>193</v>
      </c>
      <c r="Q86" s="82" t="s">
        <v>52</v>
      </c>
      <c r="R86" s="131"/>
      <c r="S86" s="140"/>
      <c r="T86" s="266"/>
    </row>
    <row r="87" spans="1:20" ht="176.25" customHeight="1" x14ac:dyDescent="0.15">
      <c r="A87" s="247"/>
      <c r="B87" s="121"/>
      <c r="C87" s="244"/>
      <c r="D87" s="121"/>
      <c r="E87" s="108"/>
      <c r="F87" s="121"/>
      <c r="G87" s="118"/>
      <c r="H87" s="118"/>
      <c r="I87" s="114"/>
      <c r="J87" s="103"/>
      <c r="K87" s="106"/>
      <c r="L87" s="166"/>
      <c r="M87" s="88" t="s">
        <v>194</v>
      </c>
      <c r="N87" s="121"/>
      <c r="O87" s="134"/>
      <c r="P87" s="24" t="s">
        <v>195</v>
      </c>
      <c r="Q87" s="83" t="s">
        <v>70</v>
      </c>
      <c r="R87" s="131"/>
      <c r="S87" s="140"/>
      <c r="T87" s="266"/>
    </row>
    <row r="88" spans="1:20" ht="180.75" customHeight="1" x14ac:dyDescent="0.15">
      <c r="A88" s="247"/>
      <c r="B88" s="121"/>
      <c r="C88" s="244"/>
      <c r="D88" s="121"/>
      <c r="E88" s="109"/>
      <c r="F88" s="122"/>
      <c r="G88" s="119"/>
      <c r="H88" s="119"/>
      <c r="I88" s="115"/>
      <c r="J88" s="104"/>
      <c r="K88" s="107"/>
      <c r="L88" s="166"/>
      <c r="M88" s="62" t="s">
        <v>462</v>
      </c>
      <c r="N88" s="122"/>
      <c r="O88" s="135"/>
      <c r="P88" s="14" t="s">
        <v>499</v>
      </c>
      <c r="Q88" s="82" t="s">
        <v>454</v>
      </c>
      <c r="R88" s="131"/>
      <c r="S88" s="140"/>
      <c r="T88" s="266"/>
    </row>
    <row r="89" spans="1:20" ht="92.25" customHeight="1" x14ac:dyDescent="0.15">
      <c r="A89" s="247"/>
      <c r="B89" s="121"/>
      <c r="C89" s="244"/>
      <c r="D89" s="121"/>
      <c r="E89" s="123" t="s">
        <v>62</v>
      </c>
      <c r="F89" s="120" t="s">
        <v>196</v>
      </c>
      <c r="G89" s="117">
        <v>43739</v>
      </c>
      <c r="H89" s="117">
        <v>44104</v>
      </c>
      <c r="I89" s="113">
        <f>(H89-G89)/7</f>
        <v>52.142857142857146</v>
      </c>
      <c r="J89" s="102">
        <v>1</v>
      </c>
      <c r="K89" s="105" t="s">
        <v>197</v>
      </c>
      <c r="L89" s="166"/>
      <c r="M89" s="63" t="s">
        <v>64</v>
      </c>
      <c r="N89" s="120" t="s">
        <v>189</v>
      </c>
      <c r="O89" s="147" t="s">
        <v>94</v>
      </c>
      <c r="P89" s="15" t="s">
        <v>198</v>
      </c>
      <c r="Q89" s="82" t="s">
        <v>52</v>
      </c>
      <c r="R89" s="131"/>
      <c r="S89" s="140"/>
      <c r="T89" s="266"/>
    </row>
    <row r="90" spans="1:20" ht="198" customHeight="1" x14ac:dyDescent="0.15">
      <c r="A90" s="247"/>
      <c r="B90" s="121"/>
      <c r="C90" s="244"/>
      <c r="D90" s="121"/>
      <c r="E90" s="108"/>
      <c r="F90" s="121"/>
      <c r="G90" s="118"/>
      <c r="H90" s="118"/>
      <c r="I90" s="114"/>
      <c r="J90" s="103"/>
      <c r="K90" s="106"/>
      <c r="L90" s="166"/>
      <c r="M90" s="88" t="s">
        <v>199</v>
      </c>
      <c r="N90" s="121"/>
      <c r="O90" s="148"/>
      <c r="P90" s="20" t="s">
        <v>200</v>
      </c>
      <c r="Q90" s="83" t="s">
        <v>67</v>
      </c>
      <c r="R90" s="131"/>
      <c r="S90" s="140"/>
      <c r="T90" s="266"/>
    </row>
    <row r="91" spans="1:20" ht="182.25" customHeight="1" x14ac:dyDescent="0.15">
      <c r="A91" s="247"/>
      <c r="B91" s="121"/>
      <c r="C91" s="244"/>
      <c r="D91" s="121"/>
      <c r="E91" s="108"/>
      <c r="F91" s="121"/>
      <c r="G91" s="118"/>
      <c r="H91" s="118"/>
      <c r="I91" s="114"/>
      <c r="J91" s="103"/>
      <c r="K91" s="106"/>
      <c r="L91" s="166"/>
      <c r="M91" s="90" t="s">
        <v>201</v>
      </c>
      <c r="N91" s="121"/>
      <c r="O91" s="148"/>
      <c r="P91" s="20" t="s">
        <v>202</v>
      </c>
      <c r="Q91" s="83" t="s">
        <v>70</v>
      </c>
      <c r="R91" s="131"/>
      <c r="S91" s="140"/>
      <c r="T91" s="266"/>
    </row>
    <row r="92" spans="1:20" ht="205.5" customHeight="1" x14ac:dyDescent="0.15">
      <c r="A92" s="247"/>
      <c r="B92" s="121"/>
      <c r="C92" s="244"/>
      <c r="D92" s="121"/>
      <c r="E92" s="109"/>
      <c r="F92" s="122"/>
      <c r="G92" s="119"/>
      <c r="H92" s="119"/>
      <c r="I92" s="115"/>
      <c r="J92" s="104"/>
      <c r="K92" s="107"/>
      <c r="L92" s="166"/>
      <c r="M92" s="90" t="s">
        <v>463</v>
      </c>
      <c r="N92" s="122"/>
      <c r="O92" s="149"/>
      <c r="P92" s="20" t="s">
        <v>500</v>
      </c>
      <c r="Q92" s="82" t="s">
        <v>454</v>
      </c>
      <c r="R92" s="131"/>
      <c r="S92" s="140"/>
      <c r="T92" s="266"/>
    </row>
    <row r="93" spans="1:20" ht="67.5" customHeight="1" x14ac:dyDescent="0.15">
      <c r="A93" s="247"/>
      <c r="B93" s="121"/>
      <c r="C93" s="244"/>
      <c r="D93" s="121"/>
      <c r="E93" s="123" t="s">
        <v>138</v>
      </c>
      <c r="F93" s="120" t="s">
        <v>203</v>
      </c>
      <c r="G93" s="117">
        <v>43891</v>
      </c>
      <c r="H93" s="117">
        <v>44286</v>
      </c>
      <c r="I93" s="120">
        <f>(H93-G93)/7</f>
        <v>56.428571428571431</v>
      </c>
      <c r="J93" s="233">
        <v>0</v>
      </c>
      <c r="K93" s="239" t="s">
        <v>63</v>
      </c>
      <c r="L93" s="166"/>
      <c r="M93" s="90" t="s">
        <v>204</v>
      </c>
      <c r="N93" s="120" t="s">
        <v>189</v>
      </c>
      <c r="O93" s="153" t="s">
        <v>58</v>
      </c>
      <c r="P93" s="20" t="s">
        <v>167</v>
      </c>
      <c r="Q93" s="83" t="s">
        <v>67</v>
      </c>
      <c r="R93" s="131"/>
      <c r="S93" s="140"/>
      <c r="T93" s="266"/>
    </row>
    <row r="94" spans="1:20" ht="129.75" customHeight="1" x14ac:dyDescent="0.15">
      <c r="A94" s="247"/>
      <c r="B94" s="121"/>
      <c r="C94" s="244"/>
      <c r="D94" s="121"/>
      <c r="E94" s="108"/>
      <c r="F94" s="121"/>
      <c r="G94" s="118"/>
      <c r="H94" s="118"/>
      <c r="I94" s="121"/>
      <c r="J94" s="234"/>
      <c r="K94" s="240"/>
      <c r="L94" s="166"/>
      <c r="M94" s="90" t="s">
        <v>161</v>
      </c>
      <c r="N94" s="121"/>
      <c r="O94" s="154"/>
      <c r="P94" s="20" t="s">
        <v>205</v>
      </c>
      <c r="Q94" s="83" t="s">
        <v>70</v>
      </c>
      <c r="R94" s="131"/>
      <c r="S94" s="140"/>
      <c r="T94" s="266"/>
    </row>
    <row r="95" spans="1:20" ht="272.25" customHeight="1" x14ac:dyDescent="0.15">
      <c r="A95" s="247"/>
      <c r="B95" s="121"/>
      <c r="C95" s="244"/>
      <c r="D95" s="121"/>
      <c r="E95" s="108"/>
      <c r="F95" s="121"/>
      <c r="G95" s="118"/>
      <c r="H95" s="118"/>
      <c r="I95" s="121"/>
      <c r="J95" s="234"/>
      <c r="K95" s="240"/>
      <c r="L95" s="166"/>
      <c r="M95" s="90" t="s">
        <v>464</v>
      </c>
      <c r="N95" s="121"/>
      <c r="O95" s="154"/>
      <c r="P95" s="20" t="s">
        <v>501</v>
      </c>
      <c r="Q95" s="82" t="s">
        <v>454</v>
      </c>
      <c r="R95" s="131"/>
      <c r="S95" s="140"/>
      <c r="T95" s="266"/>
    </row>
    <row r="96" spans="1:20" ht="99" customHeight="1" x14ac:dyDescent="0.15">
      <c r="A96" s="247"/>
      <c r="B96" s="121"/>
      <c r="C96" s="244"/>
      <c r="D96" s="121"/>
      <c r="E96" s="108"/>
      <c r="F96" s="121"/>
      <c r="G96" s="118"/>
      <c r="H96" s="118"/>
      <c r="I96" s="121"/>
      <c r="J96" s="234"/>
      <c r="K96" s="240"/>
      <c r="L96" s="166"/>
      <c r="M96" s="90" t="s">
        <v>548</v>
      </c>
      <c r="N96" s="121"/>
      <c r="O96" s="154"/>
      <c r="P96" s="20" t="s">
        <v>550</v>
      </c>
      <c r="Q96" s="83" t="s">
        <v>537</v>
      </c>
      <c r="R96" s="131"/>
      <c r="S96" s="140"/>
      <c r="T96" s="266"/>
    </row>
    <row r="97" spans="1:20" ht="120" customHeight="1" x14ac:dyDescent="0.15">
      <c r="A97" s="247"/>
      <c r="B97" s="121"/>
      <c r="C97" s="244"/>
      <c r="D97" s="121"/>
      <c r="E97" s="108"/>
      <c r="F97" s="121"/>
      <c r="G97" s="118"/>
      <c r="H97" s="118"/>
      <c r="I97" s="121"/>
      <c r="J97" s="234"/>
      <c r="K97" s="240"/>
      <c r="L97" s="166"/>
      <c r="M97" s="72" t="s">
        <v>614</v>
      </c>
      <c r="N97" s="121"/>
      <c r="O97" s="154"/>
      <c r="P97" s="14" t="s">
        <v>623</v>
      </c>
      <c r="Q97" s="83" t="s">
        <v>617</v>
      </c>
      <c r="R97" s="131"/>
      <c r="S97" s="140"/>
      <c r="T97" s="266"/>
    </row>
    <row r="98" spans="1:20" ht="120" customHeight="1" x14ac:dyDescent="0.15">
      <c r="A98" s="247"/>
      <c r="B98" s="121"/>
      <c r="C98" s="244"/>
      <c r="D98" s="121"/>
      <c r="E98" s="109"/>
      <c r="F98" s="122"/>
      <c r="G98" s="119"/>
      <c r="H98" s="119"/>
      <c r="I98" s="122"/>
      <c r="J98" s="235"/>
      <c r="K98" s="241"/>
      <c r="L98" s="166"/>
      <c r="M98" s="91" t="s">
        <v>651</v>
      </c>
      <c r="N98" s="122"/>
      <c r="O98" s="155"/>
      <c r="P98" s="14" t="s">
        <v>673</v>
      </c>
      <c r="Q98" s="83" t="s">
        <v>668</v>
      </c>
      <c r="R98" s="131"/>
      <c r="S98" s="140"/>
      <c r="T98" s="266"/>
    </row>
    <row r="99" spans="1:20" ht="57.75" customHeight="1" x14ac:dyDescent="0.15">
      <c r="A99" s="247"/>
      <c r="B99" s="121"/>
      <c r="C99" s="244"/>
      <c r="D99" s="121"/>
      <c r="E99" s="123" t="s">
        <v>149</v>
      </c>
      <c r="F99" s="120" t="s">
        <v>203</v>
      </c>
      <c r="G99" s="117">
        <v>44075</v>
      </c>
      <c r="H99" s="117">
        <v>44377</v>
      </c>
      <c r="I99" s="120">
        <f>(H99-G99)/7</f>
        <v>43.142857142857146</v>
      </c>
      <c r="J99" s="233">
        <v>0</v>
      </c>
      <c r="K99" s="239" t="s">
        <v>63</v>
      </c>
      <c r="L99" s="166"/>
      <c r="M99" s="94" t="s">
        <v>64</v>
      </c>
      <c r="N99" s="120" t="s">
        <v>189</v>
      </c>
      <c r="O99" s="146" t="s">
        <v>206</v>
      </c>
      <c r="P99" s="20" t="s">
        <v>167</v>
      </c>
      <c r="Q99" s="83" t="s">
        <v>70</v>
      </c>
      <c r="R99" s="131"/>
      <c r="S99" s="140"/>
      <c r="T99" s="266"/>
    </row>
    <row r="100" spans="1:20" ht="272.25" customHeight="1" x14ac:dyDescent="0.15">
      <c r="A100" s="247"/>
      <c r="B100" s="121"/>
      <c r="C100" s="244"/>
      <c r="D100" s="121"/>
      <c r="E100" s="108"/>
      <c r="F100" s="121"/>
      <c r="G100" s="118"/>
      <c r="H100" s="118"/>
      <c r="I100" s="121"/>
      <c r="J100" s="234"/>
      <c r="K100" s="240"/>
      <c r="L100" s="166"/>
      <c r="M100" s="94" t="s">
        <v>174</v>
      </c>
      <c r="N100" s="121"/>
      <c r="O100" s="144"/>
      <c r="P100" s="20" t="s">
        <v>502</v>
      </c>
      <c r="Q100" s="82" t="s">
        <v>454</v>
      </c>
      <c r="R100" s="131"/>
      <c r="S100" s="140"/>
      <c r="T100" s="266"/>
    </row>
    <row r="101" spans="1:20" ht="94.5" customHeight="1" x14ac:dyDescent="0.15">
      <c r="A101" s="247"/>
      <c r="B101" s="121"/>
      <c r="C101" s="244"/>
      <c r="D101" s="121"/>
      <c r="E101" s="108"/>
      <c r="F101" s="121"/>
      <c r="G101" s="118"/>
      <c r="H101" s="118"/>
      <c r="I101" s="121"/>
      <c r="J101" s="234"/>
      <c r="K101" s="240"/>
      <c r="L101" s="166"/>
      <c r="M101" s="94" t="s">
        <v>549</v>
      </c>
      <c r="N101" s="121"/>
      <c r="O101" s="144"/>
      <c r="P101" s="20" t="s">
        <v>551</v>
      </c>
      <c r="Q101" s="83" t="s">
        <v>533</v>
      </c>
      <c r="R101" s="131"/>
      <c r="S101" s="140"/>
      <c r="T101" s="266"/>
    </row>
    <row r="102" spans="1:20" ht="94.5" customHeight="1" x14ac:dyDescent="0.15">
      <c r="A102" s="247"/>
      <c r="B102" s="121"/>
      <c r="C102" s="244"/>
      <c r="D102" s="121"/>
      <c r="E102" s="108"/>
      <c r="F102" s="121"/>
      <c r="G102" s="118"/>
      <c r="H102" s="118"/>
      <c r="I102" s="121"/>
      <c r="J102" s="234"/>
      <c r="K102" s="240"/>
      <c r="L102" s="166"/>
      <c r="M102" s="88" t="s">
        <v>607</v>
      </c>
      <c r="N102" s="121"/>
      <c r="O102" s="144"/>
      <c r="P102" s="20" t="s">
        <v>624</v>
      </c>
      <c r="Q102" s="83" t="s">
        <v>617</v>
      </c>
      <c r="R102" s="131"/>
      <c r="S102" s="140"/>
      <c r="T102" s="266"/>
    </row>
    <row r="103" spans="1:20" ht="94.5" customHeight="1" x14ac:dyDescent="0.15">
      <c r="A103" s="248"/>
      <c r="B103" s="122"/>
      <c r="C103" s="245"/>
      <c r="D103" s="122"/>
      <c r="E103" s="109"/>
      <c r="F103" s="122"/>
      <c r="G103" s="119"/>
      <c r="H103" s="119"/>
      <c r="I103" s="122"/>
      <c r="J103" s="235"/>
      <c r="K103" s="241"/>
      <c r="L103" s="167"/>
      <c r="M103" s="88" t="s">
        <v>654</v>
      </c>
      <c r="N103" s="122"/>
      <c r="O103" s="145"/>
      <c r="P103" s="20" t="s">
        <v>674</v>
      </c>
      <c r="Q103" s="83" t="s">
        <v>675</v>
      </c>
      <c r="R103" s="132"/>
      <c r="S103" s="141"/>
      <c r="T103" s="267"/>
    </row>
    <row r="104" spans="1:20" ht="81" customHeight="1" x14ac:dyDescent="0.15">
      <c r="A104" s="120">
        <v>5</v>
      </c>
      <c r="B104" s="120" t="s">
        <v>207</v>
      </c>
      <c r="C104" s="243" t="s">
        <v>208</v>
      </c>
      <c r="D104" s="120" t="s">
        <v>209</v>
      </c>
      <c r="E104" s="123" t="s">
        <v>39</v>
      </c>
      <c r="F104" s="120" t="s">
        <v>210</v>
      </c>
      <c r="G104" s="117">
        <v>43525</v>
      </c>
      <c r="H104" s="117">
        <v>44134</v>
      </c>
      <c r="I104" s="120">
        <f>(H104-G104)/7</f>
        <v>87</v>
      </c>
      <c r="J104" s="102">
        <v>1</v>
      </c>
      <c r="K104" s="110" t="s">
        <v>211</v>
      </c>
      <c r="L104" s="165">
        <f>AVERAGE(J104:J133)</f>
        <v>0.66666666666666663</v>
      </c>
      <c r="M104" s="64" t="s">
        <v>613</v>
      </c>
      <c r="N104" s="120" t="s">
        <v>181</v>
      </c>
      <c r="O104" s="133" t="s">
        <v>212</v>
      </c>
      <c r="P104" s="14" t="s">
        <v>213</v>
      </c>
      <c r="Q104" s="83" t="s">
        <v>46</v>
      </c>
      <c r="R104" s="264">
        <v>44362</v>
      </c>
      <c r="S104" s="139" t="s">
        <v>669</v>
      </c>
      <c r="T104" s="136" t="s">
        <v>678</v>
      </c>
    </row>
    <row r="105" spans="1:20" ht="190.5" customHeight="1" x14ac:dyDescent="0.15">
      <c r="A105" s="121"/>
      <c r="B105" s="121"/>
      <c r="C105" s="244"/>
      <c r="D105" s="121"/>
      <c r="E105" s="108"/>
      <c r="F105" s="121"/>
      <c r="G105" s="118"/>
      <c r="H105" s="118"/>
      <c r="I105" s="121"/>
      <c r="J105" s="103"/>
      <c r="K105" s="111"/>
      <c r="L105" s="166"/>
      <c r="M105" s="64" t="s">
        <v>214</v>
      </c>
      <c r="N105" s="121"/>
      <c r="O105" s="134"/>
      <c r="P105" s="14" t="s">
        <v>215</v>
      </c>
      <c r="Q105" s="83" t="s">
        <v>191</v>
      </c>
      <c r="R105" s="131"/>
      <c r="S105" s="140"/>
      <c r="T105" s="137"/>
    </row>
    <row r="106" spans="1:20" ht="80.25" customHeight="1" x14ac:dyDescent="0.15">
      <c r="A106" s="121"/>
      <c r="B106" s="121"/>
      <c r="C106" s="244"/>
      <c r="D106" s="121"/>
      <c r="E106" s="108"/>
      <c r="F106" s="121"/>
      <c r="G106" s="118"/>
      <c r="H106" s="118"/>
      <c r="I106" s="121"/>
      <c r="J106" s="103"/>
      <c r="K106" s="111"/>
      <c r="L106" s="166"/>
      <c r="M106" s="64" t="s">
        <v>216</v>
      </c>
      <c r="N106" s="121"/>
      <c r="O106" s="134"/>
      <c r="P106" s="14" t="s">
        <v>217</v>
      </c>
      <c r="Q106" s="83" t="s">
        <v>52</v>
      </c>
      <c r="R106" s="131"/>
      <c r="S106" s="140"/>
      <c r="T106" s="137"/>
    </row>
    <row r="107" spans="1:20" ht="169.5" customHeight="1" x14ac:dyDescent="0.15">
      <c r="A107" s="121"/>
      <c r="B107" s="121"/>
      <c r="C107" s="244"/>
      <c r="D107" s="121"/>
      <c r="E107" s="108"/>
      <c r="F107" s="121"/>
      <c r="G107" s="118"/>
      <c r="H107" s="118"/>
      <c r="I107" s="121"/>
      <c r="J107" s="103"/>
      <c r="K107" s="111"/>
      <c r="L107" s="166"/>
      <c r="M107" s="90" t="s">
        <v>218</v>
      </c>
      <c r="N107" s="121"/>
      <c r="O107" s="134"/>
      <c r="P107" s="14" t="s">
        <v>219</v>
      </c>
      <c r="Q107" s="83" t="s">
        <v>70</v>
      </c>
      <c r="R107" s="131"/>
      <c r="S107" s="140"/>
      <c r="T107" s="137"/>
    </row>
    <row r="108" spans="1:20" ht="139.5" customHeight="1" x14ac:dyDescent="0.15">
      <c r="A108" s="121"/>
      <c r="B108" s="121"/>
      <c r="C108" s="244"/>
      <c r="D108" s="121"/>
      <c r="E108" s="108"/>
      <c r="F108" s="121"/>
      <c r="G108" s="118"/>
      <c r="H108" s="118"/>
      <c r="I108" s="121"/>
      <c r="J108" s="103"/>
      <c r="K108" s="111"/>
      <c r="L108" s="166"/>
      <c r="M108" s="90" t="s">
        <v>465</v>
      </c>
      <c r="N108" s="121"/>
      <c r="O108" s="134"/>
      <c r="P108" s="14" t="s">
        <v>503</v>
      </c>
      <c r="Q108" s="82" t="s">
        <v>454</v>
      </c>
      <c r="R108" s="131"/>
      <c r="S108" s="140"/>
      <c r="T108" s="137"/>
    </row>
    <row r="109" spans="1:20" ht="114" customHeight="1" x14ac:dyDescent="0.15">
      <c r="A109" s="121"/>
      <c r="B109" s="121"/>
      <c r="C109" s="244"/>
      <c r="D109" s="121"/>
      <c r="E109" s="109"/>
      <c r="F109" s="122"/>
      <c r="G109" s="119"/>
      <c r="H109" s="119"/>
      <c r="I109" s="122"/>
      <c r="J109" s="104"/>
      <c r="K109" s="112"/>
      <c r="L109" s="166"/>
      <c r="M109" s="90" t="s">
        <v>552</v>
      </c>
      <c r="N109" s="122"/>
      <c r="O109" s="135"/>
      <c r="P109" s="14" t="s">
        <v>553</v>
      </c>
      <c r="Q109" s="83" t="s">
        <v>533</v>
      </c>
      <c r="R109" s="131"/>
      <c r="S109" s="140"/>
      <c r="T109" s="137"/>
    </row>
    <row r="110" spans="1:20" ht="78" customHeight="1" x14ac:dyDescent="0.15">
      <c r="A110" s="121"/>
      <c r="B110" s="121"/>
      <c r="C110" s="244"/>
      <c r="D110" s="121"/>
      <c r="E110" s="123" t="s">
        <v>53</v>
      </c>
      <c r="F110" s="120" t="s">
        <v>220</v>
      </c>
      <c r="G110" s="117">
        <v>43739</v>
      </c>
      <c r="H110" s="117">
        <v>44135</v>
      </c>
      <c r="I110" s="120">
        <f>(H110-G110)/7</f>
        <v>56.571428571428569</v>
      </c>
      <c r="J110" s="102">
        <v>1</v>
      </c>
      <c r="K110" s="105" t="s">
        <v>221</v>
      </c>
      <c r="L110" s="166"/>
      <c r="M110" s="88" t="s">
        <v>222</v>
      </c>
      <c r="N110" s="120" t="s">
        <v>189</v>
      </c>
      <c r="O110" s="147" t="s">
        <v>58</v>
      </c>
      <c r="P110" s="15" t="s">
        <v>223</v>
      </c>
      <c r="Q110" s="83" t="s">
        <v>52</v>
      </c>
      <c r="R110" s="131"/>
      <c r="S110" s="140"/>
      <c r="T110" s="137"/>
    </row>
    <row r="111" spans="1:20" ht="192.75" customHeight="1" x14ac:dyDescent="0.15">
      <c r="A111" s="121"/>
      <c r="B111" s="121"/>
      <c r="C111" s="244"/>
      <c r="D111" s="121"/>
      <c r="E111" s="108"/>
      <c r="F111" s="121"/>
      <c r="G111" s="118"/>
      <c r="H111" s="118"/>
      <c r="I111" s="121"/>
      <c r="J111" s="103"/>
      <c r="K111" s="106"/>
      <c r="L111" s="166"/>
      <c r="M111" s="88" t="s">
        <v>224</v>
      </c>
      <c r="N111" s="121"/>
      <c r="O111" s="148"/>
      <c r="P111" s="15" t="s">
        <v>225</v>
      </c>
      <c r="Q111" s="83" t="s">
        <v>70</v>
      </c>
      <c r="R111" s="131"/>
      <c r="S111" s="140"/>
      <c r="T111" s="137"/>
    </row>
    <row r="112" spans="1:20" ht="192.75" customHeight="1" x14ac:dyDescent="0.15">
      <c r="A112" s="121"/>
      <c r="B112" s="121"/>
      <c r="C112" s="244"/>
      <c r="D112" s="121"/>
      <c r="E112" s="108"/>
      <c r="F112" s="121"/>
      <c r="G112" s="118"/>
      <c r="H112" s="118"/>
      <c r="I112" s="121"/>
      <c r="J112" s="103"/>
      <c r="K112" s="106"/>
      <c r="L112" s="166"/>
      <c r="M112" s="88" t="s">
        <v>466</v>
      </c>
      <c r="N112" s="121"/>
      <c r="O112" s="148"/>
      <c r="P112" s="15" t="s">
        <v>504</v>
      </c>
      <c r="Q112" s="82" t="s">
        <v>454</v>
      </c>
      <c r="R112" s="131"/>
      <c r="S112" s="140"/>
      <c r="T112" s="137"/>
    </row>
    <row r="113" spans="1:20" ht="108" customHeight="1" x14ac:dyDescent="0.15">
      <c r="A113" s="121"/>
      <c r="B113" s="121"/>
      <c r="C113" s="244"/>
      <c r="D113" s="121"/>
      <c r="E113" s="109"/>
      <c r="F113" s="122"/>
      <c r="G113" s="119"/>
      <c r="H113" s="119"/>
      <c r="I113" s="122"/>
      <c r="J113" s="104"/>
      <c r="K113" s="107"/>
      <c r="L113" s="166"/>
      <c r="M113" s="88" t="s">
        <v>554</v>
      </c>
      <c r="N113" s="122"/>
      <c r="O113" s="149"/>
      <c r="P113" s="15" t="s">
        <v>555</v>
      </c>
      <c r="Q113" s="83" t="s">
        <v>533</v>
      </c>
      <c r="R113" s="131"/>
      <c r="S113" s="140"/>
      <c r="T113" s="137"/>
    </row>
    <row r="114" spans="1:20" ht="69.75" customHeight="1" x14ac:dyDescent="0.15">
      <c r="A114" s="121"/>
      <c r="B114" s="121"/>
      <c r="C114" s="244"/>
      <c r="D114" s="121"/>
      <c r="E114" s="123" t="s">
        <v>62</v>
      </c>
      <c r="F114" s="120" t="s">
        <v>226</v>
      </c>
      <c r="G114" s="117">
        <v>43770</v>
      </c>
      <c r="H114" s="156">
        <v>44196</v>
      </c>
      <c r="I114" s="124">
        <f>(H114-G114)/7</f>
        <v>60.857142857142854</v>
      </c>
      <c r="J114" s="102">
        <v>1</v>
      </c>
      <c r="K114" s="239" t="s">
        <v>227</v>
      </c>
      <c r="L114" s="166"/>
      <c r="M114" s="88" t="s">
        <v>64</v>
      </c>
      <c r="N114" s="120" t="s">
        <v>228</v>
      </c>
      <c r="O114" s="153" t="s">
        <v>227</v>
      </c>
      <c r="P114" s="15" t="s">
        <v>229</v>
      </c>
      <c r="Q114" s="83" t="s">
        <v>52</v>
      </c>
      <c r="R114" s="131"/>
      <c r="S114" s="140"/>
      <c r="T114" s="137"/>
    </row>
    <row r="115" spans="1:20" ht="180" customHeight="1" x14ac:dyDescent="0.15">
      <c r="A115" s="121"/>
      <c r="B115" s="121"/>
      <c r="C115" s="244"/>
      <c r="D115" s="121"/>
      <c r="E115" s="108"/>
      <c r="F115" s="121"/>
      <c r="G115" s="118"/>
      <c r="H115" s="157"/>
      <c r="I115" s="125"/>
      <c r="J115" s="103"/>
      <c r="K115" s="240"/>
      <c r="L115" s="166"/>
      <c r="M115" s="88" t="s">
        <v>230</v>
      </c>
      <c r="N115" s="121"/>
      <c r="O115" s="154"/>
      <c r="P115" s="15" t="s">
        <v>231</v>
      </c>
      <c r="Q115" s="83" t="s">
        <v>67</v>
      </c>
      <c r="R115" s="131"/>
      <c r="S115" s="140"/>
      <c r="T115" s="137"/>
    </row>
    <row r="116" spans="1:20" ht="174.75" customHeight="1" x14ac:dyDescent="0.15">
      <c r="A116" s="121"/>
      <c r="B116" s="121"/>
      <c r="C116" s="244"/>
      <c r="D116" s="121"/>
      <c r="E116" s="108"/>
      <c r="F116" s="121"/>
      <c r="G116" s="118"/>
      <c r="H116" s="157"/>
      <c r="I116" s="125"/>
      <c r="J116" s="103"/>
      <c r="K116" s="240"/>
      <c r="L116" s="166"/>
      <c r="M116" s="62" t="s">
        <v>232</v>
      </c>
      <c r="N116" s="121"/>
      <c r="O116" s="154"/>
      <c r="P116" s="15" t="s">
        <v>233</v>
      </c>
      <c r="Q116" s="83" t="s">
        <v>70</v>
      </c>
      <c r="R116" s="131"/>
      <c r="S116" s="140"/>
      <c r="T116" s="137"/>
    </row>
    <row r="117" spans="1:20" ht="258" customHeight="1" x14ac:dyDescent="0.15">
      <c r="A117" s="121"/>
      <c r="B117" s="121"/>
      <c r="C117" s="244"/>
      <c r="D117" s="121"/>
      <c r="E117" s="108"/>
      <c r="F117" s="121"/>
      <c r="G117" s="118"/>
      <c r="H117" s="157"/>
      <c r="I117" s="125"/>
      <c r="J117" s="103"/>
      <c r="K117" s="240"/>
      <c r="L117" s="166"/>
      <c r="M117" s="88" t="s">
        <v>467</v>
      </c>
      <c r="N117" s="121"/>
      <c r="O117" s="154"/>
      <c r="P117" s="15" t="s">
        <v>505</v>
      </c>
      <c r="Q117" s="82" t="s">
        <v>454</v>
      </c>
      <c r="R117" s="131"/>
      <c r="S117" s="140"/>
      <c r="T117" s="137"/>
    </row>
    <row r="118" spans="1:20" ht="127.5" customHeight="1" x14ac:dyDescent="0.15">
      <c r="A118" s="121"/>
      <c r="B118" s="121"/>
      <c r="C118" s="244"/>
      <c r="D118" s="121"/>
      <c r="E118" s="108"/>
      <c r="F118" s="121"/>
      <c r="G118" s="118"/>
      <c r="H118" s="157"/>
      <c r="I118" s="125"/>
      <c r="J118" s="103"/>
      <c r="K118" s="240"/>
      <c r="L118" s="166"/>
      <c r="M118" s="88" t="s">
        <v>556</v>
      </c>
      <c r="N118" s="121"/>
      <c r="O118" s="154"/>
      <c r="P118" s="15" t="s">
        <v>557</v>
      </c>
      <c r="Q118" s="83" t="s">
        <v>533</v>
      </c>
      <c r="R118" s="131"/>
      <c r="S118" s="140"/>
      <c r="T118" s="137"/>
    </row>
    <row r="119" spans="1:20" ht="127.5" customHeight="1" x14ac:dyDescent="0.15">
      <c r="A119" s="121"/>
      <c r="B119" s="121"/>
      <c r="C119" s="244"/>
      <c r="D119" s="121"/>
      <c r="E119" s="108"/>
      <c r="F119" s="121"/>
      <c r="G119" s="118"/>
      <c r="H119" s="157"/>
      <c r="I119" s="125"/>
      <c r="J119" s="103"/>
      <c r="K119" s="240"/>
      <c r="L119" s="166"/>
      <c r="M119" s="72" t="s">
        <v>609</v>
      </c>
      <c r="N119" s="121"/>
      <c r="O119" s="154"/>
      <c r="P119" s="15" t="s">
        <v>625</v>
      </c>
      <c r="Q119" s="83" t="s">
        <v>617</v>
      </c>
      <c r="R119" s="131"/>
      <c r="S119" s="140"/>
      <c r="T119" s="137"/>
    </row>
    <row r="120" spans="1:20" ht="127.5" customHeight="1" x14ac:dyDescent="0.15">
      <c r="A120" s="121"/>
      <c r="B120" s="121"/>
      <c r="C120" s="244"/>
      <c r="D120" s="121"/>
      <c r="E120" s="109"/>
      <c r="F120" s="122"/>
      <c r="G120" s="119"/>
      <c r="H120" s="158"/>
      <c r="I120" s="126"/>
      <c r="J120" s="104"/>
      <c r="K120" s="241"/>
      <c r="L120" s="166"/>
      <c r="M120" s="72" t="s">
        <v>662</v>
      </c>
      <c r="N120" s="122"/>
      <c r="O120" s="155"/>
      <c r="P120" s="15" t="s">
        <v>677</v>
      </c>
      <c r="Q120" s="83" t="s">
        <v>668</v>
      </c>
      <c r="R120" s="131"/>
      <c r="S120" s="140"/>
      <c r="T120" s="137"/>
    </row>
    <row r="121" spans="1:20" ht="75.75" customHeight="1" x14ac:dyDescent="0.15">
      <c r="A121" s="121"/>
      <c r="B121" s="121"/>
      <c r="C121" s="244"/>
      <c r="D121" s="121"/>
      <c r="E121" s="123" t="s">
        <v>138</v>
      </c>
      <c r="F121" s="120" t="s">
        <v>234</v>
      </c>
      <c r="G121" s="117">
        <v>43770</v>
      </c>
      <c r="H121" s="156">
        <v>44286</v>
      </c>
      <c r="I121" s="124">
        <f>(H121-G121)/7</f>
        <v>73.714285714285708</v>
      </c>
      <c r="J121" s="102">
        <v>1</v>
      </c>
      <c r="K121" s="239" t="s">
        <v>235</v>
      </c>
      <c r="L121" s="166"/>
      <c r="M121" s="95"/>
      <c r="N121" s="120" t="s">
        <v>189</v>
      </c>
      <c r="O121" s="153" t="s">
        <v>236</v>
      </c>
      <c r="P121" s="15" t="s">
        <v>237</v>
      </c>
      <c r="Q121" s="83" t="s">
        <v>52</v>
      </c>
      <c r="R121" s="131"/>
      <c r="S121" s="140"/>
      <c r="T121" s="137"/>
    </row>
    <row r="122" spans="1:20" ht="101.25" customHeight="1" x14ac:dyDescent="0.15">
      <c r="A122" s="121"/>
      <c r="B122" s="121"/>
      <c r="C122" s="244"/>
      <c r="D122" s="121"/>
      <c r="E122" s="108"/>
      <c r="F122" s="121"/>
      <c r="G122" s="118"/>
      <c r="H122" s="157"/>
      <c r="I122" s="125"/>
      <c r="J122" s="103"/>
      <c r="K122" s="240"/>
      <c r="L122" s="166"/>
      <c r="M122" s="88" t="s">
        <v>238</v>
      </c>
      <c r="N122" s="121"/>
      <c r="O122" s="154"/>
      <c r="P122" s="20" t="s">
        <v>239</v>
      </c>
      <c r="Q122" s="83" t="s">
        <v>67</v>
      </c>
      <c r="R122" s="131"/>
      <c r="S122" s="140"/>
      <c r="T122" s="137"/>
    </row>
    <row r="123" spans="1:20" ht="181.5" customHeight="1" x14ac:dyDescent="0.15">
      <c r="A123" s="121"/>
      <c r="B123" s="121"/>
      <c r="C123" s="244"/>
      <c r="D123" s="121"/>
      <c r="E123" s="108"/>
      <c r="F123" s="121"/>
      <c r="G123" s="118"/>
      <c r="H123" s="157"/>
      <c r="I123" s="125"/>
      <c r="J123" s="103"/>
      <c r="K123" s="240"/>
      <c r="L123" s="166"/>
      <c r="M123" s="90" t="s">
        <v>232</v>
      </c>
      <c r="N123" s="121"/>
      <c r="O123" s="154"/>
      <c r="P123" s="20" t="s">
        <v>233</v>
      </c>
      <c r="Q123" s="83" t="s">
        <v>70</v>
      </c>
      <c r="R123" s="131"/>
      <c r="S123" s="140"/>
      <c r="T123" s="137"/>
    </row>
    <row r="124" spans="1:20" ht="128.25" customHeight="1" x14ac:dyDescent="0.15">
      <c r="A124" s="121"/>
      <c r="B124" s="121"/>
      <c r="C124" s="244"/>
      <c r="D124" s="121"/>
      <c r="E124" s="108"/>
      <c r="F124" s="121"/>
      <c r="G124" s="118"/>
      <c r="H124" s="157"/>
      <c r="I124" s="125"/>
      <c r="J124" s="103"/>
      <c r="K124" s="240"/>
      <c r="L124" s="166"/>
      <c r="M124" s="90" t="s">
        <v>468</v>
      </c>
      <c r="N124" s="121"/>
      <c r="O124" s="154"/>
      <c r="P124" s="15" t="s">
        <v>506</v>
      </c>
      <c r="Q124" s="82" t="s">
        <v>454</v>
      </c>
      <c r="R124" s="131"/>
      <c r="S124" s="140"/>
      <c r="T124" s="137"/>
    </row>
    <row r="125" spans="1:20" ht="88.5" customHeight="1" x14ac:dyDescent="0.15">
      <c r="A125" s="121"/>
      <c r="B125" s="121"/>
      <c r="C125" s="244"/>
      <c r="D125" s="121"/>
      <c r="E125" s="108"/>
      <c r="F125" s="121"/>
      <c r="G125" s="118"/>
      <c r="H125" s="157"/>
      <c r="I125" s="125"/>
      <c r="J125" s="103"/>
      <c r="K125" s="240"/>
      <c r="L125" s="166"/>
      <c r="M125" s="90" t="s">
        <v>558</v>
      </c>
      <c r="N125" s="121"/>
      <c r="O125" s="154"/>
      <c r="P125" s="20" t="s">
        <v>559</v>
      </c>
      <c r="Q125" s="83" t="s">
        <v>533</v>
      </c>
      <c r="R125" s="131"/>
      <c r="S125" s="140"/>
      <c r="T125" s="137"/>
    </row>
    <row r="126" spans="1:20" ht="105.75" customHeight="1" x14ac:dyDescent="0.15">
      <c r="A126" s="121"/>
      <c r="B126" s="121"/>
      <c r="C126" s="244"/>
      <c r="D126" s="121"/>
      <c r="E126" s="109"/>
      <c r="F126" s="122"/>
      <c r="G126" s="119"/>
      <c r="H126" s="158"/>
      <c r="I126" s="126"/>
      <c r="J126" s="104"/>
      <c r="K126" s="241"/>
      <c r="L126" s="166"/>
      <c r="M126" s="73" t="s">
        <v>626</v>
      </c>
      <c r="N126" s="122"/>
      <c r="O126" s="155"/>
      <c r="P126" s="20" t="s">
        <v>627</v>
      </c>
      <c r="Q126" s="83" t="s">
        <v>617</v>
      </c>
      <c r="R126" s="131"/>
      <c r="S126" s="140"/>
      <c r="T126" s="137"/>
    </row>
    <row r="127" spans="1:20" ht="101.25" customHeight="1" x14ac:dyDescent="0.15">
      <c r="A127" s="121"/>
      <c r="B127" s="121"/>
      <c r="C127" s="244"/>
      <c r="D127" s="121"/>
      <c r="E127" s="123" t="s">
        <v>149</v>
      </c>
      <c r="F127" s="120" t="s">
        <v>240</v>
      </c>
      <c r="G127" s="117">
        <v>43983</v>
      </c>
      <c r="H127" s="117">
        <v>44346</v>
      </c>
      <c r="I127" s="124">
        <f>(H127-G127)/7</f>
        <v>51.857142857142854</v>
      </c>
      <c r="J127" s="233">
        <v>0</v>
      </c>
      <c r="K127" s="239" t="s">
        <v>241</v>
      </c>
      <c r="L127" s="166"/>
      <c r="M127" s="90" t="s">
        <v>64</v>
      </c>
      <c r="N127" s="120" t="s">
        <v>189</v>
      </c>
      <c r="O127" s="153" t="s">
        <v>58</v>
      </c>
      <c r="P127" s="20" t="s">
        <v>167</v>
      </c>
      <c r="Q127" s="83" t="s">
        <v>67</v>
      </c>
      <c r="R127" s="131"/>
      <c r="S127" s="140"/>
      <c r="T127" s="137"/>
    </row>
    <row r="128" spans="1:20" ht="135" customHeight="1" x14ac:dyDescent="0.15">
      <c r="A128" s="121"/>
      <c r="B128" s="121"/>
      <c r="C128" s="244"/>
      <c r="D128" s="121"/>
      <c r="E128" s="108"/>
      <c r="F128" s="121"/>
      <c r="G128" s="118"/>
      <c r="H128" s="118"/>
      <c r="I128" s="125"/>
      <c r="J128" s="234"/>
      <c r="K128" s="240"/>
      <c r="L128" s="166"/>
      <c r="M128" s="90" t="s">
        <v>242</v>
      </c>
      <c r="N128" s="121"/>
      <c r="O128" s="154"/>
      <c r="P128" s="20" t="s">
        <v>243</v>
      </c>
      <c r="Q128" s="83" t="s">
        <v>70</v>
      </c>
      <c r="R128" s="131"/>
      <c r="S128" s="140"/>
      <c r="T128" s="137"/>
    </row>
    <row r="129" spans="1:20" ht="272.25" customHeight="1" x14ac:dyDescent="0.15">
      <c r="A129" s="121"/>
      <c r="B129" s="121"/>
      <c r="C129" s="244"/>
      <c r="D129" s="121"/>
      <c r="E129" s="108"/>
      <c r="F129" s="121"/>
      <c r="G129" s="118"/>
      <c r="H129" s="118"/>
      <c r="I129" s="125"/>
      <c r="J129" s="234"/>
      <c r="K129" s="240"/>
      <c r="L129" s="166"/>
      <c r="M129" s="90" t="s">
        <v>469</v>
      </c>
      <c r="N129" s="121"/>
      <c r="O129" s="154"/>
      <c r="P129" s="15" t="s">
        <v>507</v>
      </c>
      <c r="Q129" s="82" t="s">
        <v>454</v>
      </c>
      <c r="R129" s="131"/>
      <c r="S129" s="140"/>
      <c r="T129" s="137"/>
    </row>
    <row r="130" spans="1:20" ht="99.75" customHeight="1" x14ac:dyDescent="0.15">
      <c r="A130" s="121"/>
      <c r="B130" s="121"/>
      <c r="C130" s="244"/>
      <c r="D130" s="121"/>
      <c r="E130" s="108"/>
      <c r="F130" s="121"/>
      <c r="G130" s="118"/>
      <c r="H130" s="118"/>
      <c r="I130" s="125"/>
      <c r="J130" s="234"/>
      <c r="K130" s="240"/>
      <c r="L130" s="166"/>
      <c r="M130" s="90" t="s">
        <v>560</v>
      </c>
      <c r="N130" s="121"/>
      <c r="O130" s="154"/>
      <c r="P130" s="20" t="s">
        <v>628</v>
      </c>
      <c r="Q130" s="83" t="s">
        <v>533</v>
      </c>
      <c r="R130" s="131"/>
      <c r="S130" s="140"/>
      <c r="T130" s="137"/>
    </row>
    <row r="131" spans="1:20" ht="99.75" customHeight="1" x14ac:dyDescent="0.15">
      <c r="A131" s="121"/>
      <c r="B131" s="121"/>
      <c r="C131" s="244"/>
      <c r="D131" s="121"/>
      <c r="E131" s="108"/>
      <c r="F131" s="121"/>
      <c r="G131" s="118"/>
      <c r="H131" s="118"/>
      <c r="I131" s="125"/>
      <c r="J131" s="234"/>
      <c r="K131" s="240"/>
      <c r="L131" s="166"/>
      <c r="M131" s="74" t="s">
        <v>610</v>
      </c>
      <c r="N131" s="121"/>
      <c r="O131" s="154"/>
      <c r="P131" s="20" t="s">
        <v>629</v>
      </c>
      <c r="Q131" s="83" t="s">
        <v>617</v>
      </c>
      <c r="R131" s="131"/>
      <c r="S131" s="140"/>
      <c r="T131" s="137"/>
    </row>
    <row r="132" spans="1:20" ht="99.75" customHeight="1" x14ac:dyDescent="0.15">
      <c r="A132" s="121"/>
      <c r="B132" s="121"/>
      <c r="C132" s="244"/>
      <c r="D132" s="121"/>
      <c r="E132" s="109"/>
      <c r="F132" s="122"/>
      <c r="G132" s="119"/>
      <c r="H132" s="119"/>
      <c r="I132" s="126"/>
      <c r="J132" s="235"/>
      <c r="K132" s="241"/>
      <c r="L132" s="166"/>
      <c r="M132" s="92" t="s">
        <v>655</v>
      </c>
      <c r="N132" s="122"/>
      <c r="O132" s="155"/>
      <c r="P132" s="20" t="s">
        <v>679</v>
      </c>
      <c r="Q132" s="83" t="s">
        <v>675</v>
      </c>
      <c r="R132" s="131"/>
      <c r="S132" s="140"/>
      <c r="T132" s="137"/>
    </row>
    <row r="133" spans="1:20" ht="76.5" customHeight="1" x14ac:dyDescent="0.15">
      <c r="A133" s="121"/>
      <c r="B133" s="121"/>
      <c r="C133" s="244"/>
      <c r="D133" s="121"/>
      <c r="E133" s="123" t="s">
        <v>157</v>
      </c>
      <c r="F133" s="120" t="s">
        <v>240</v>
      </c>
      <c r="G133" s="117">
        <v>44136</v>
      </c>
      <c r="H133" s="117">
        <v>44377</v>
      </c>
      <c r="I133" s="124">
        <f>(H133-G133)/7</f>
        <v>34.428571428571431</v>
      </c>
      <c r="J133" s="233">
        <v>0</v>
      </c>
      <c r="K133" s="239" t="s">
        <v>241</v>
      </c>
      <c r="L133" s="166"/>
      <c r="M133" s="90" t="s">
        <v>64</v>
      </c>
      <c r="N133" s="120" t="s">
        <v>189</v>
      </c>
      <c r="O133" s="153" t="s">
        <v>58</v>
      </c>
      <c r="P133" s="20" t="s">
        <v>167</v>
      </c>
      <c r="Q133" s="83" t="s">
        <v>70</v>
      </c>
      <c r="R133" s="131"/>
      <c r="S133" s="140"/>
      <c r="T133" s="137"/>
    </row>
    <row r="134" spans="1:20" ht="164.25" customHeight="1" x14ac:dyDescent="0.15">
      <c r="A134" s="121"/>
      <c r="B134" s="121"/>
      <c r="C134" s="244"/>
      <c r="D134" s="121"/>
      <c r="E134" s="108"/>
      <c r="F134" s="121"/>
      <c r="G134" s="118"/>
      <c r="H134" s="118"/>
      <c r="I134" s="125"/>
      <c r="J134" s="234"/>
      <c r="K134" s="240"/>
      <c r="L134" s="166"/>
      <c r="M134" s="90" t="s">
        <v>561</v>
      </c>
      <c r="N134" s="121"/>
      <c r="O134" s="154"/>
      <c r="P134" s="15" t="s">
        <v>508</v>
      </c>
      <c r="Q134" s="82" t="s">
        <v>454</v>
      </c>
      <c r="R134" s="131"/>
      <c r="S134" s="140"/>
      <c r="T134" s="137"/>
    </row>
    <row r="135" spans="1:20" ht="79.5" customHeight="1" x14ac:dyDescent="0.15">
      <c r="A135" s="121"/>
      <c r="B135" s="121"/>
      <c r="C135" s="244"/>
      <c r="D135" s="121"/>
      <c r="E135" s="108"/>
      <c r="F135" s="121"/>
      <c r="G135" s="118"/>
      <c r="H135" s="118"/>
      <c r="I135" s="125"/>
      <c r="J135" s="234"/>
      <c r="K135" s="240"/>
      <c r="L135" s="166"/>
      <c r="M135" s="90" t="s">
        <v>562</v>
      </c>
      <c r="N135" s="121"/>
      <c r="O135" s="154"/>
      <c r="P135" s="20" t="s">
        <v>563</v>
      </c>
      <c r="Q135" s="83" t="s">
        <v>533</v>
      </c>
      <c r="R135" s="131"/>
      <c r="S135" s="140"/>
      <c r="T135" s="137"/>
    </row>
    <row r="136" spans="1:20" ht="117" customHeight="1" x14ac:dyDescent="0.15">
      <c r="A136" s="121"/>
      <c r="B136" s="121"/>
      <c r="C136" s="244"/>
      <c r="D136" s="121"/>
      <c r="E136" s="108"/>
      <c r="F136" s="121"/>
      <c r="G136" s="118"/>
      <c r="H136" s="118"/>
      <c r="I136" s="125"/>
      <c r="J136" s="234"/>
      <c r="K136" s="240"/>
      <c r="L136" s="166"/>
      <c r="M136" s="90" t="s">
        <v>611</v>
      </c>
      <c r="N136" s="121"/>
      <c r="O136" s="154"/>
      <c r="P136" s="20" t="s">
        <v>630</v>
      </c>
      <c r="Q136" s="83" t="s">
        <v>617</v>
      </c>
      <c r="R136" s="131"/>
      <c r="S136" s="140"/>
      <c r="T136" s="137"/>
    </row>
    <row r="137" spans="1:20" ht="117" customHeight="1" x14ac:dyDescent="0.15">
      <c r="A137" s="122"/>
      <c r="B137" s="122"/>
      <c r="C137" s="245"/>
      <c r="D137" s="122"/>
      <c r="E137" s="109"/>
      <c r="F137" s="122"/>
      <c r="G137" s="119"/>
      <c r="H137" s="119"/>
      <c r="I137" s="126"/>
      <c r="J137" s="235"/>
      <c r="K137" s="241"/>
      <c r="L137" s="167"/>
      <c r="M137" s="90" t="s">
        <v>654</v>
      </c>
      <c r="N137" s="122"/>
      <c r="O137" s="155"/>
      <c r="P137" s="20" t="s">
        <v>680</v>
      </c>
      <c r="Q137" s="83" t="s">
        <v>675</v>
      </c>
      <c r="R137" s="132"/>
      <c r="S137" s="141"/>
      <c r="T137" s="138"/>
    </row>
    <row r="138" spans="1:20" ht="247.5" customHeight="1" x14ac:dyDescent="0.15">
      <c r="A138" s="246">
        <v>6</v>
      </c>
      <c r="B138" s="120" t="s">
        <v>244</v>
      </c>
      <c r="C138" s="243" t="s">
        <v>245</v>
      </c>
      <c r="D138" s="120" t="s">
        <v>246</v>
      </c>
      <c r="E138" s="123" t="s">
        <v>39</v>
      </c>
      <c r="F138" s="120" t="s">
        <v>247</v>
      </c>
      <c r="G138" s="117">
        <v>43648</v>
      </c>
      <c r="H138" s="117">
        <v>44074</v>
      </c>
      <c r="I138" s="113">
        <f>(H138-G138)/7</f>
        <v>60.857142857142854</v>
      </c>
      <c r="J138" s="102">
        <v>1</v>
      </c>
      <c r="K138" s="110" t="s">
        <v>248</v>
      </c>
      <c r="L138" s="165">
        <f>AVERAGE(J138:J154)</f>
        <v>0.64449999999999996</v>
      </c>
      <c r="M138" s="90" t="s">
        <v>249</v>
      </c>
      <c r="N138" s="120" t="s">
        <v>189</v>
      </c>
      <c r="O138" s="133" t="s">
        <v>94</v>
      </c>
      <c r="P138" s="14" t="s">
        <v>250</v>
      </c>
      <c r="Q138" s="83" t="s">
        <v>49</v>
      </c>
      <c r="R138" s="130"/>
      <c r="S138" s="139"/>
      <c r="T138" s="136" t="s">
        <v>251</v>
      </c>
    </row>
    <row r="139" spans="1:20" ht="147" customHeight="1" x14ac:dyDescent="0.15">
      <c r="A139" s="247"/>
      <c r="B139" s="121"/>
      <c r="C139" s="244"/>
      <c r="D139" s="121"/>
      <c r="E139" s="108"/>
      <c r="F139" s="121"/>
      <c r="G139" s="118"/>
      <c r="H139" s="118"/>
      <c r="I139" s="114"/>
      <c r="J139" s="103"/>
      <c r="K139" s="111"/>
      <c r="L139" s="166"/>
      <c r="M139" s="90" t="s">
        <v>252</v>
      </c>
      <c r="N139" s="121"/>
      <c r="O139" s="134"/>
      <c r="P139" s="14" t="s">
        <v>253</v>
      </c>
      <c r="Q139" s="83" t="s">
        <v>110</v>
      </c>
      <c r="R139" s="131"/>
      <c r="S139" s="140"/>
      <c r="T139" s="137"/>
    </row>
    <row r="140" spans="1:20" ht="195" customHeight="1" x14ac:dyDescent="0.15">
      <c r="A140" s="247"/>
      <c r="B140" s="121"/>
      <c r="C140" s="244"/>
      <c r="D140" s="121"/>
      <c r="E140" s="108"/>
      <c r="F140" s="121"/>
      <c r="G140" s="118"/>
      <c r="H140" s="118"/>
      <c r="I140" s="114"/>
      <c r="J140" s="103"/>
      <c r="K140" s="111"/>
      <c r="L140" s="166"/>
      <c r="M140" s="90" t="s">
        <v>254</v>
      </c>
      <c r="N140" s="121"/>
      <c r="O140" s="134"/>
      <c r="P140" s="14" t="s">
        <v>255</v>
      </c>
      <c r="Q140" s="83" t="s">
        <v>67</v>
      </c>
      <c r="R140" s="131"/>
      <c r="S140" s="140"/>
      <c r="T140" s="137"/>
    </row>
    <row r="141" spans="1:20" ht="213.75" customHeight="1" x14ac:dyDescent="0.15">
      <c r="A141" s="247"/>
      <c r="B141" s="121"/>
      <c r="C141" s="244"/>
      <c r="D141" s="121"/>
      <c r="E141" s="109"/>
      <c r="F141" s="122"/>
      <c r="G141" s="119"/>
      <c r="H141" s="119"/>
      <c r="I141" s="115"/>
      <c r="J141" s="104"/>
      <c r="K141" s="112"/>
      <c r="L141" s="166"/>
      <c r="M141" s="90" t="s">
        <v>256</v>
      </c>
      <c r="N141" s="122"/>
      <c r="O141" s="135"/>
      <c r="P141" s="14" t="s">
        <v>257</v>
      </c>
      <c r="Q141" s="83" t="s">
        <v>70</v>
      </c>
      <c r="R141" s="131"/>
      <c r="S141" s="140"/>
      <c r="T141" s="137"/>
    </row>
    <row r="142" spans="1:20" ht="234" customHeight="1" x14ac:dyDescent="0.15">
      <c r="A142" s="247"/>
      <c r="B142" s="121"/>
      <c r="C142" s="244"/>
      <c r="D142" s="121"/>
      <c r="E142" s="123" t="s">
        <v>53</v>
      </c>
      <c r="F142" s="120" t="s">
        <v>258</v>
      </c>
      <c r="G142" s="117">
        <v>43678</v>
      </c>
      <c r="H142" s="117">
        <v>44347</v>
      </c>
      <c r="I142" s="113">
        <f>(H142-G142)/7</f>
        <v>95.571428571428569</v>
      </c>
      <c r="J142" s="102">
        <v>1</v>
      </c>
      <c r="K142" s="110" t="s">
        <v>259</v>
      </c>
      <c r="L142" s="166"/>
      <c r="M142" s="90" t="s">
        <v>260</v>
      </c>
      <c r="N142" s="120" t="s">
        <v>189</v>
      </c>
      <c r="O142" s="146" t="s">
        <v>259</v>
      </c>
      <c r="P142" s="14" t="s">
        <v>261</v>
      </c>
      <c r="Q142" s="83" t="s">
        <v>49</v>
      </c>
      <c r="R142" s="131"/>
      <c r="S142" s="140"/>
      <c r="T142" s="137"/>
    </row>
    <row r="143" spans="1:20" ht="141" customHeight="1" x14ac:dyDescent="0.15">
      <c r="A143" s="247"/>
      <c r="B143" s="121"/>
      <c r="C143" s="244"/>
      <c r="D143" s="121"/>
      <c r="E143" s="108"/>
      <c r="F143" s="121"/>
      <c r="G143" s="118"/>
      <c r="H143" s="118"/>
      <c r="I143" s="114"/>
      <c r="J143" s="103"/>
      <c r="K143" s="111"/>
      <c r="L143" s="166"/>
      <c r="M143" s="90" t="s">
        <v>262</v>
      </c>
      <c r="N143" s="121"/>
      <c r="O143" s="144"/>
      <c r="P143" s="14" t="s">
        <v>263</v>
      </c>
      <c r="Q143" s="83" t="s">
        <v>110</v>
      </c>
      <c r="R143" s="131"/>
      <c r="S143" s="140"/>
      <c r="T143" s="137"/>
    </row>
    <row r="144" spans="1:20" ht="191.25" customHeight="1" x14ac:dyDescent="0.15">
      <c r="A144" s="247"/>
      <c r="B144" s="121"/>
      <c r="C144" s="244"/>
      <c r="D144" s="121"/>
      <c r="E144" s="108"/>
      <c r="F144" s="121"/>
      <c r="G144" s="118"/>
      <c r="H144" s="118"/>
      <c r="I144" s="114"/>
      <c r="J144" s="103"/>
      <c r="K144" s="111"/>
      <c r="L144" s="166"/>
      <c r="M144" s="88" t="s">
        <v>264</v>
      </c>
      <c r="N144" s="121"/>
      <c r="O144" s="144"/>
      <c r="P144" s="14" t="s">
        <v>265</v>
      </c>
      <c r="Q144" s="83" t="s">
        <v>67</v>
      </c>
      <c r="R144" s="131"/>
      <c r="S144" s="140"/>
      <c r="T144" s="137"/>
    </row>
    <row r="145" spans="1:20" ht="191.25" customHeight="1" x14ac:dyDescent="0.15">
      <c r="A145" s="247"/>
      <c r="B145" s="121"/>
      <c r="C145" s="244"/>
      <c r="D145" s="121"/>
      <c r="E145" s="109"/>
      <c r="F145" s="122"/>
      <c r="G145" s="119"/>
      <c r="H145" s="119"/>
      <c r="I145" s="115"/>
      <c r="J145" s="104"/>
      <c r="K145" s="112"/>
      <c r="L145" s="166"/>
      <c r="M145" s="90" t="s">
        <v>266</v>
      </c>
      <c r="N145" s="122"/>
      <c r="O145" s="145"/>
      <c r="P145" s="14" t="s">
        <v>267</v>
      </c>
      <c r="Q145" s="83" t="s">
        <v>70</v>
      </c>
      <c r="R145" s="131"/>
      <c r="S145" s="140"/>
      <c r="T145" s="137"/>
    </row>
    <row r="146" spans="1:20" ht="129.75" customHeight="1" x14ac:dyDescent="0.15">
      <c r="A146" s="247"/>
      <c r="B146" s="121"/>
      <c r="C146" s="244"/>
      <c r="D146" s="121"/>
      <c r="E146" s="123" t="s">
        <v>62</v>
      </c>
      <c r="F146" s="120" t="s">
        <v>268</v>
      </c>
      <c r="G146" s="117">
        <v>43678</v>
      </c>
      <c r="H146" s="156">
        <v>44347</v>
      </c>
      <c r="I146" s="124">
        <f>(H146-G146)/7</f>
        <v>95.571428571428569</v>
      </c>
      <c r="J146" s="236">
        <v>0.57799999999999996</v>
      </c>
      <c r="K146" s="127" t="s">
        <v>259</v>
      </c>
      <c r="L146" s="166"/>
      <c r="M146" s="67" t="s">
        <v>269</v>
      </c>
      <c r="N146" s="120" t="s">
        <v>189</v>
      </c>
      <c r="O146" s="150" t="s">
        <v>259</v>
      </c>
      <c r="P146" s="14" t="s">
        <v>270</v>
      </c>
      <c r="Q146" s="83" t="s">
        <v>49</v>
      </c>
      <c r="R146" s="131"/>
      <c r="S146" s="140"/>
      <c r="T146" s="137"/>
    </row>
    <row r="147" spans="1:20" ht="144" customHeight="1" x14ac:dyDescent="0.15">
      <c r="A147" s="247"/>
      <c r="B147" s="121"/>
      <c r="C147" s="244"/>
      <c r="D147" s="121"/>
      <c r="E147" s="108"/>
      <c r="F147" s="121"/>
      <c r="G147" s="118"/>
      <c r="H147" s="157"/>
      <c r="I147" s="125"/>
      <c r="J147" s="237"/>
      <c r="K147" s="128"/>
      <c r="L147" s="166"/>
      <c r="M147" s="67" t="s">
        <v>271</v>
      </c>
      <c r="N147" s="121"/>
      <c r="O147" s="151"/>
      <c r="P147" s="14" t="s">
        <v>272</v>
      </c>
      <c r="Q147" s="83" t="s">
        <v>110</v>
      </c>
      <c r="R147" s="131"/>
      <c r="S147" s="140"/>
      <c r="T147" s="137"/>
    </row>
    <row r="148" spans="1:20" ht="271.5" customHeight="1" x14ac:dyDescent="0.15">
      <c r="A148" s="247"/>
      <c r="B148" s="121"/>
      <c r="C148" s="244"/>
      <c r="D148" s="121"/>
      <c r="E148" s="108"/>
      <c r="F148" s="121"/>
      <c r="G148" s="118"/>
      <c r="H148" s="157"/>
      <c r="I148" s="125"/>
      <c r="J148" s="237"/>
      <c r="K148" s="128"/>
      <c r="L148" s="166"/>
      <c r="M148" s="18" t="s">
        <v>273</v>
      </c>
      <c r="N148" s="121"/>
      <c r="O148" s="151"/>
      <c r="P148" s="14" t="s">
        <v>274</v>
      </c>
      <c r="Q148" s="83" t="s">
        <v>67</v>
      </c>
      <c r="R148" s="131"/>
      <c r="S148" s="140"/>
      <c r="T148" s="137"/>
    </row>
    <row r="149" spans="1:20" ht="191.25" customHeight="1" x14ac:dyDescent="0.15">
      <c r="A149" s="247"/>
      <c r="B149" s="121"/>
      <c r="C149" s="244"/>
      <c r="D149" s="121"/>
      <c r="E149" s="108"/>
      <c r="F149" s="121"/>
      <c r="G149" s="118"/>
      <c r="H149" s="157"/>
      <c r="I149" s="125"/>
      <c r="J149" s="237"/>
      <c r="K149" s="128"/>
      <c r="L149" s="166"/>
      <c r="M149" s="18" t="s">
        <v>275</v>
      </c>
      <c r="N149" s="121"/>
      <c r="O149" s="151"/>
      <c r="P149" s="14" t="s">
        <v>276</v>
      </c>
      <c r="Q149" s="83" t="s">
        <v>70</v>
      </c>
      <c r="R149" s="131"/>
      <c r="S149" s="140"/>
      <c r="T149" s="137"/>
    </row>
    <row r="150" spans="1:20" ht="214.5" customHeight="1" x14ac:dyDescent="0.15">
      <c r="A150" s="247"/>
      <c r="B150" s="121"/>
      <c r="C150" s="244"/>
      <c r="D150" s="121"/>
      <c r="E150" s="108"/>
      <c r="F150" s="121"/>
      <c r="G150" s="118"/>
      <c r="H150" s="157"/>
      <c r="I150" s="125"/>
      <c r="J150" s="237"/>
      <c r="K150" s="128"/>
      <c r="L150" s="166"/>
      <c r="M150" s="18" t="s">
        <v>470</v>
      </c>
      <c r="N150" s="121"/>
      <c r="O150" s="151"/>
      <c r="P150" s="14" t="s">
        <v>471</v>
      </c>
      <c r="Q150" s="82" t="s">
        <v>454</v>
      </c>
      <c r="R150" s="131"/>
      <c r="S150" s="140"/>
      <c r="T150" s="137"/>
    </row>
    <row r="151" spans="1:20" ht="103.5" customHeight="1" x14ac:dyDescent="0.15">
      <c r="A151" s="247"/>
      <c r="B151" s="121"/>
      <c r="C151" s="244"/>
      <c r="D151" s="121"/>
      <c r="E151" s="108"/>
      <c r="F151" s="121"/>
      <c r="G151" s="118"/>
      <c r="H151" s="157"/>
      <c r="I151" s="125"/>
      <c r="J151" s="237"/>
      <c r="K151" s="128"/>
      <c r="L151" s="166"/>
      <c r="M151" s="18" t="s">
        <v>564</v>
      </c>
      <c r="N151" s="121"/>
      <c r="O151" s="151"/>
      <c r="P151" s="14" t="s">
        <v>565</v>
      </c>
      <c r="Q151" s="83" t="s">
        <v>533</v>
      </c>
      <c r="R151" s="131"/>
      <c r="S151" s="140"/>
      <c r="T151" s="137"/>
    </row>
    <row r="152" spans="1:20" ht="103.5" customHeight="1" x14ac:dyDescent="0.15">
      <c r="A152" s="247"/>
      <c r="B152" s="121"/>
      <c r="C152" s="244"/>
      <c r="D152" s="121"/>
      <c r="E152" s="108"/>
      <c r="F152" s="121"/>
      <c r="G152" s="118"/>
      <c r="H152" s="157"/>
      <c r="I152" s="125"/>
      <c r="J152" s="237"/>
      <c r="K152" s="128"/>
      <c r="L152" s="166"/>
      <c r="M152" s="77" t="s">
        <v>600</v>
      </c>
      <c r="N152" s="121"/>
      <c r="O152" s="151"/>
      <c r="P152" s="14" t="s">
        <v>631</v>
      </c>
      <c r="Q152" s="83" t="s">
        <v>617</v>
      </c>
      <c r="R152" s="131"/>
      <c r="S152" s="140"/>
      <c r="T152" s="137"/>
    </row>
    <row r="153" spans="1:20" ht="261" customHeight="1" x14ac:dyDescent="0.15">
      <c r="A153" s="247"/>
      <c r="B153" s="121"/>
      <c r="C153" s="244"/>
      <c r="D153" s="121"/>
      <c r="E153" s="109"/>
      <c r="F153" s="122"/>
      <c r="G153" s="119"/>
      <c r="H153" s="158"/>
      <c r="I153" s="126"/>
      <c r="J153" s="238"/>
      <c r="K153" s="129"/>
      <c r="L153" s="166"/>
      <c r="M153" s="77" t="s">
        <v>650</v>
      </c>
      <c r="N153" s="122"/>
      <c r="O153" s="152"/>
      <c r="P153" s="14" t="s">
        <v>693</v>
      </c>
      <c r="Q153" s="83" t="s">
        <v>675</v>
      </c>
      <c r="R153" s="131"/>
      <c r="S153" s="140"/>
      <c r="T153" s="137"/>
    </row>
    <row r="154" spans="1:20" ht="103.5" customHeight="1" x14ac:dyDescent="0.15">
      <c r="A154" s="247"/>
      <c r="B154" s="121"/>
      <c r="C154" s="244"/>
      <c r="D154" s="121"/>
      <c r="E154" s="123" t="s">
        <v>138</v>
      </c>
      <c r="F154" s="120" t="s">
        <v>277</v>
      </c>
      <c r="G154" s="117">
        <v>43891</v>
      </c>
      <c r="H154" s="156">
        <v>44377</v>
      </c>
      <c r="I154" s="124">
        <f>(H154-G154)/7</f>
        <v>69.428571428571431</v>
      </c>
      <c r="J154" s="233">
        <v>0</v>
      </c>
      <c r="K154" s="239" t="s">
        <v>278</v>
      </c>
      <c r="L154" s="166"/>
      <c r="M154" s="93" t="s">
        <v>204</v>
      </c>
      <c r="N154" s="120" t="s">
        <v>189</v>
      </c>
      <c r="O154" s="153" t="s">
        <v>58</v>
      </c>
      <c r="P154" s="20" t="s">
        <v>279</v>
      </c>
      <c r="Q154" s="83" t="s">
        <v>67</v>
      </c>
      <c r="R154" s="131"/>
      <c r="S154" s="140"/>
      <c r="T154" s="137"/>
    </row>
    <row r="155" spans="1:20" ht="144" customHeight="1" x14ac:dyDescent="0.15">
      <c r="A155" s="247"/>
      <c r="B155" s="121"/>
      <c r="C155" s="244"/>
      <c r="D155" s="121"/>
      <c r="E155" s="108"/>
      <c r="F155" s="121"/>
      <c r="G155" s="118"/>
      <c r="H155" s="157"/>
      <c r="I155" s="125"/>
      <c r="J155" s="234"/>
      <c r="K155" s="240"/>
      <c r="L155" s="166"/>
      <c r="M155" s="96" t="s">
        <v>242</v>
      </c>
      <c r="N155" s="121"/>
      <c r="O155" s="154"/>
      <c r="P155" s="20" t="s">
        <v>280</v>
      </c>
      <c r="Q155" s="83" t="s">
        <v>70</v>
      </c>
      <c r="R155" s="131"/>
      <c r="S155" s="140"/>
      <c r="T155" s="137"/>
    </row>
    <row r="156" spans="1:20" ht="201" customHeight="1" x14ac:dyDescent="0.15">
      <c r="A156" s="247"/>
      <c r="B156" s="121"/>
      <c r="C156" s="244"/>
      <c r="D156" s="121"/>
      <c r="E156" s="108"/>
      <c r="F156" s="121"/>
      <c r="G156" s="118"/>
      <c r="H156" s="157"/>
      <c r="I156" s="125"/>
      <c r="J156" s="234"/>
      <c r="K156" s="240"/>
      <c r="L156" s="166"/>
      <c r="M156" s="96" t="s">
        <v>472</v>
      </c>
      <c r="N156" s="121"/>
      <c r="O156" s="154"/>
      <c r="P156" s="20" t="s">
        <v>508</v>
      </c>
      <c r="Q156" s="82" t="s">
        <v>454</v>
      </c>
      <c r="R156" s="131"/>
      <c r="S156" s="140"/>
      <c r="T156" s="137"/>
    </row>
    <row r="157" spans="1:20" ht="96" customHeight="1" x14ac:dyDescent="0.15">
      <c r="A157" s="247"/>
      <c r="B157" s="121"/>
      <c r="C157" s="244"/>
      <c r="D157" s="121"/>
      <c r="E157" s="108"/>
      <c r="F157" s="121"/>
      <c r="G157" s="118"/>
      <c r="H157" s="157"/>
      <c r="I157" s="125"/>
      <c r="J157" s="234"/>
      <c r="K157" s="240"/>
      <c r="L157" s="166"/>
      <c r="M157" s="96" t="s">
        <v>566</v>
      </c>
      <c r="N157" s="121"/>
      <c r="O157" s="154"/>
      <c r="P157" s="20" t="s">
        <v>567</v>
      </c>
      <c r="Q157" s="83" t="s">
        <v>533</v>
      </c>
      <c r="R157" s="131"/>
      <c r="S157" s="140"/>
      <c r="T157" s="137"/>
    </row>
    <row r="158" spans="1:20" ht="96" customHeight="1" x14ac:dyDescent="0.15">
      <c r="A158" s="247"/>
      <c r="B158" s="121"/>
      <c r="C158" s="244"/>
      <c r="D158" s="121"/>
      <c r="E158" s="108"/>
      <c r="F158" s="121"/>
      <c r="G158" s="118"/>
      <c r="H158" s="157"/>
      <c r="I158" s="125"/>
      <c r="J158" s="234"/>
      <c r="K158" s="240"/>
      <c r="L158" s="166"/>
      <c r="M158" s="66" t="s">
        <v>601</v>
      </c>
      <c r="N158" s="121"/>
      <c r="O158" s="154"/>
      <c r="P158" s="20" t="s">
        <v>567</v>
      </c>
      <c r="Q158" s="83" t="s">
        <v>617</v>
      </c>
      <c r="R158" s="131"/>
      <c r="S158" s="140"/>
      <c r="T158" s="137"/>
    </row>
    <row r="159" spans="1:20" ht="96" customHeight="1" x14ac:dyDescent="0.15">
      <c r="A159" s="248"/>
      <c r="B159" s="122"/>
      <c r="C159" s="245"/>
      <c r="D159" s="122"/>
      <c r="E159" s="109"/>
      <c r="F159" s="122"/>
      <c r="G159" s="119"/>
      <c r="H159" s="158"/>
      <c r="I159" s="126"/>
      <c r="J159" s="235"/>
      <c r="K159" s="241"/>
      <c r="L159" s="167"/>
      <c r="M159" s="93" t="s">
        <v>656</v>
      </c>
      <c r="N159" s="122"/>
      <c r="O159" s="155"/>
      <c r="P159" s="20" t="s">
        <v>694</v>
      </c>
      <c r="Q159" s="83" t="s">
        <v>675</v>
      </c>
      <c r="R159" s="132"/>
      <c r="S159" s="141"/>
      <c r="T159" s="138"/>
    </row>
    <row r="160" spans="1:20" ht="81.75" customHeight="1" x14ac:dyDescent="0.15">
      <c r="A160" s="246">
        <v>7</v>
      </c>
      <c r="B160" s="120" t="s">
        <v>281</v>
      </c>
      <c r="C160" s="243" t="s">
        <v>282</v>
      </c>
      <c r="D160" s="120" t="s">
        <v>283</v>
      </c>
      <c r="E160" s="123" t="s">
        <v>39</v>
      </c>
      <c r="F160" s="120" t="s">
        <v>284</v>
      </c>
      <c r="G160" s="117">
        <v>43617</v>
      </c>
      <c r="H160" s="156">
        <v>44196</v>
      </c>
      <c r="I160" s="124">
        <f>(H160-G160)/7</f>
        <v>82.714285714285708</v>
      </c>
      <c r="J160" s="233">
        <v>0.8</v>
      </c>
      <c r="K160" s="127" t="s">
        <v>285</v>
      </c>
      <c r="L160" s="162">
        <f>AVERAGE(J160:J185)</f>
        <v>0.16</v>
      </c>
      <c r="M160" s="89" t="s">
        <v>286</v>
      </c>
      <c r="N160" s="120" t="s">
        <v>189</v>
      </c>
      <c r="O160" s="150" t="s">
        <v>287</v>
      </c>
      <c r="P160" s="14" t="s">
        <v>288</v>
      </c>
      <c r="Q160" s="83" t="s">
        <v>46</v>
      </c>
      <c r="R160" s="130"/>
      <c r="S160" s="139"/>
      <c r="T160" s="136" t="s">
        <v>289</v>
      </c>
    </row>
    <row r="161" spans="1:20" ht="91.5" customHeight="1" x14ac:dyDescent="0.15">
      <c r="A161" s="247"/>
      <c r="B161" s="121"/>
      <c r="C161" s="244"/>
      <c r="D161" s="121"/>
      <c r="E161" s="108"/>
      <c r="F161" s="121"/>
      <c r="G161" s="118"/>
      <c r="H161" s="157"/>
      <c r="I161" s="125"/>
      <c r="J161" s="234"/>
      <c r="K161" s="128"/>
      <c r="L161" s="163"/>
      <c r="M161" s="89" t="s">
        <v>286</v>
      </c>
      <c r="N161" s="121"/>
      <c r="O161" s="151"/>
      <c r="P161" s="14" t="s">
        <v>288</v>
      </c>
      <c r="Q161" s="83" t="s">
        <v>191</v>
      </c>
      <c r="R161" s="131"/>
      <c r="S161" s="140"/>
      <c r="T161" s="137"/>
    </row>
    <row r="162" spans="1:20" ht="93" customHeight="1" x14ac:dyDescent="0.15">
      <c r="A162" s="247"/>
      <c r="B162" s="121"/>
      <c r="C162" s="244"/>
      <c r="D162" s="121"/>
      <c r="E162" s="108"/>
      <c r="F162" s="121"/>
      <c r="G162" s="118"/>
      <c r="H162" s="157"/>
      <c r="I162" s="125"/>
      <c r="J162" s="234"/>
      <c r="K162" s="128"/>
      <c r="L162" s="163"/>
      <c r="M162" s="89" t="s">
        <v>286</v>
      </c>
      <c r="N162" s="121"/>
      <c r="O162" s="151"/>
      <c r="P162" s="14" t="s">
        <v>290</v>
      </c>
      <c r="Q162" s="83" t="s">
        <v>110</v>
      </c>
      <c r="R162" s="131"/>
      <c r="S162" s="140"/>
      <c r="T162" s="137"/>
    </row>
    <row r="163" spans="1:20" ht="110.25" customHeight="1" x14ac:dyDescent="0.15">
      <c r="A163" s="247"/>
      <c r="B163" s="121"/>
      <c r="C163" s="244"/>
      <c r="D163" s="121"/>
      <c r="E163" s="108"/>
      <c r="F163" s="121"/>
      <c r="G163" s="118"/>
      <c r="H163" s="157"/>
      <c r="I163" s="125"/>
      <c r="J163" s="234"/>
      <c r="K163" s="128"/>
      <c r="L163" s="163"/>
      <c r="M163" s="88" t="s">
        <v>286</v>
      </c>
      <c r="N163" s="121"/>
      <c r="O163" s="151"/>
      <c r="P163" s="14" t="s">
        <v>291</v>
      </c>
      <c r="Q163" s="83" t="s">
        <v>67</v>
      </c>
      <c r="R163" s="131"/>
      <c r="S163" s="140"/>
      <c r="T163" s="137"/>
    </row>
    <row r="164" spans="1:20" ht="170.25" customHeight="1" x14ac:dyDescent="0.15">
      <c r="A164" s="247"/>
      <c r="B164" s="121"/>
      <c r="C164" s="244"/>
      <c r="D164" s="121"/>
      <c r="E164" s="108"/>
      <c r="F164" s="121"/>
      <c r="G164" s="118"/>
      <c r="H164" s="157"/>
      <c r="I164" s="125"/>
      <c r="J164" s="234"/>
      <c r="K164" s="128"/>
      <c r="L164" s="163"/>
      <c r="M164" s="90" t="s">
        <v>292</v>
      </c>
      <c r="N164" s="121"/>
      <c r="O164" s="151"/>
      <c r="P164" s="14" t="s">
        <v>293</v>
      </c>
      <c r="Q164" s="83" t="s">
        <v>70</v>
      </c>
      <c r="R164" s="131"/>
      <c r="S164" s="140"/>
      <c r="T164" s="137"/>
    </row>
    <row r="165" spans="1:20" ht="170.25" customHeight="1" x14ac:dyDescent="0.15">
      <c r="A165" s="247"/>
      <c r="B165" s="121"/>
      <c r="C165" s="244"/>
      <c r="D165" s="121"/>
      <c r="E165" s="108"/>
      <c r="F165" s="121"/>
      <c r="G165" s="118"/>
      <c r="H165" s="157"/>
      <c r="I165" s="125"/>
      <c r="J165" s="234"/>
      <c r="K165" s="128"/>
      <c r="L165" s="163"/>
      <c r="M165" s="90" t="s">
        <v>473</v>
      </c>
      <c r="N165" s="121"/>
      <c r="O165" s="151"/>
      <c r="P165" s="14" t="s">
        <v>509</v>
      </c>
      <c r="Q165" s="82" t="s">
        <v>454</v>
      </c>
      <c r="R165" s="131"/>
      <c r="S165" s="140"/>
      <c r="T165" s="137"/>
    </row>
    <row r="166" spans="1:20" ht="101.25" customHeight="1" x14ac:dyDescent="0.15">
      <c r="A166" s="247"/>
      <c r="B166" s="121"/>
      <c r="C166" s="244"/>
      <c r="D166" s="121"/>
      <c r="E166" s="108"/>
      <c r="F166" s="121"/>
      <c r="G166" s="118"/>
      <c r="H166" s="157"/>
      <c r="I166" s="125"/>
      <c r="J166" s="234"/>
      <c r="K166" s="128"/>
      <c r="L166" s="163"/>
      <c r="M166" s="90" t="s">
        <v>568</v>
      </c>
      <c r="N166" s="121"/>
      <c r="O166" s="151"/>
      <c r="P166" s="14" t="s">
        <v>569</v>
      </c>
      <c r="Q166" s="83" t="s">
        <v>533</v>
      </c>
      <c r="R166" s="131"/>
      <c r="S166" s="140"/>
      <c r="T166" s="137"/>
    </row>
    <row r="167" spans="1:20" ht="127.5" customHeight="1" x14ac:dyDescent="0.15">
      <c r="A167" s="247"/>
      <c r="B167" s="121"/>
      <c r="C167" s="244"/>
      <c r="D167" s="121"/>
      <c r="E167" s="108"/>
      <c r="F167" s="121"/>
      <c r="G167" s="118"/>
      <c r="H167" s="157"/>
      <c r="I167" s="125"/>
      <c r="J167" s="234"/>
      <c r="K167" s="128"/>
      <c r="L167" s="163"/>
      <c r="M167" s="90" t="s">
        <v>602</v>
      </c>
      <c r="N167" s="121"/>
      <c r="O167" s="151"/>
      <c r="P167" s="14" t="s">
        <v>632</v>
      </c>
      <c r="Q167" s="83" t="s">
        <v>617</v>
      </c>
      <c r="R167" s="131"/>
      <c r="S167" s="140"/>
      <c r="T167" s="137"/>
    </row>
    <row r="168" spans="1:20" ht="127.5" customHeight="1" x14ac:dyDescent="0.15">
      <c r="A168" s="247"/>
      <c r="B168" s="121"/>
      <c r="C168" s="244"/>
      <c r="D168" s="121"/>
      <c r="E168" s="109"/>
      <c r="F168" s="122"/>
      <c r="G168" s="119"/>
      <c r="H168" s="158"/>
      <c r="I168" s="126"/>
      <c r="J168" s="235"/>
      <c r="K168" s="129"/>
      <c r="L168" s="163"/>
      <c r="M168" s="90" t="s">
        <v>666</v>
      </c>
      <c r="N168" s="122"/>
      <c r="O168" s="152"/>
      <c r="P168" s="14" t="s">
        <v>681</v>
      </c>
      <c r="Q168" s="83" t="s">
        <v>675</v>
      </c>
      <c r="R168" s="131"/>
      <c r="S168" s="140"/>
      <c r="T168" s="137"/>
    </row>
    <row r="169" spans="1:20" ht="73.5" customHeight="1" x14ac:dyDescent="0.15">
      <c r="A169" s="247"/>
      <c r="B169" s="121"/>
      <c r="C169" s="244"/>
      <c r="D169" s="121"/>
      <c r="E169" s="123" t="s">
        <v>53</v>
      </c>
      <c r="F169" s="120" t="s">
        <v>294</v>
      </c>
      <c r="G169" s="117">
        <v>43983</v>
      </c>
      <c r="H169" s="156">
        <v>44285</v>
      </c>
      <c r="I169" s="124">
        <f>(H169-G169)/7</f>
        <v>43.142857142857146</v>
      </c>
      <c r="J169" s="233">
        <v>0</v>
      </c>
      <c r="K169" s="127" t="s">
        <v>295</v>
      </c>
      <c r="L169" s="163"/>
      <c r="M169" s="90" t="s">
        <v>64</v>
      </c>
      <c r="N169" s="120" t="s">
        <v>189</v>
      </c>
      <c r="O169" s="150" t="s">
        <v>295</v>
      </c>
      <c r="P169" s="20" t="s">
        <v>167</v>
      </c>
      <c r="Q169" s="83" t="s">
        <v>67</v>
      </c>
      <c r="R169" s="131"/>
      <c r="S169" s="140"/>
      <c r="T169" s="137"/>
    </row>
    <row r="170" spans="1:20" ht="150" customHeight="1" x14ac:dyDescent="0.15">
      <c r="A170" s="247"/>
      <c r="B170" s="121"/>
      <c r="C170" s="244"/>
      <c r="D170" s="121"/>
      <c r="E170" s="108"/>
      <c r="F170" s="121"/>
      <c r="G170" s="118"/>
      <c r="H170" s="157"/>
      <c r="I170" s="125"/>
      <c r="J170" s="234"/>
      <c r="K170" s="128"/>
      <c r="L170" s="163"/>
      <c r="M170" s="90" t="s">
        <v>296</v>
      </c>
      <c r="N170" s="121"/>
      <c r="O170" s="151"/>
      <c r="P170" s="20" t="s">
        <v>297</v>
      </c>
      <c r="Q170" s="83" t="s">
        <v>70</v>
      </c>
      <c r="R170" s="131"/>
      <c r="S170" s="140"/>
      <c r="T170" s="137"/>
    </row>
    <row r="171" spans="1:20" ht="271.5" customHeight="1" x14ac:dyDescent="0.15">
      <c r="A171" s="247"/>
      <c r="B171" s="121"/>
      <c r="C171" s="244"/>
      <c r="D171" s="121"/>
      <c r="E171" s="108"/>
      <c r="F171" s="121"/>
      <c r="G171" s="118"/>
      <c r="H171" s="157"/>
      <c r="I171" s="125"/>
      <c r="J171" s="234"/>
      <c r="K171" s="128"/>
      <c r="L171" s="163"/>
      <c r="M171" s="90" t="s">
        <v>570</v>
      </c>
      <c r="N171" s="121"/>
      <c r="O171" s="151"/>
      <c r="P171" s="14" t="s">
        <v>510</v>
      </c>
      <c r="Q171" s="82" t="s">
        <v>454</v>
      </c>
      <c r="R171" s="131"/>
      <c r="S171" s="140"/>
      <c r="T171" s="137"/>
    </row>
    <row r="172" spans="1:20" ht="89.25" customHeight="1" x14ac:dyDescent="0.15">
      <c r="A172" s="247"/>
      <c r="B172" s="121"/>
      <c r="C172" s="244"/>
      <c r="D172" s="121"/>
      <c r="E172" s="108"/>
      <c r="F172" s="121"/>
      <c r="G172" s="118"/>
      <c r="H172" s="157"/>
      <c r="I172" s="125"/>
      <c r="J172" s="234"/>
      <c r="K172" s="128"/>
      <c r="L172" s="163"/>
      <c r="M172" s="90" t="s">
        <v>571</v>
      </c>
      <c r="N172" s="121"/>
      <c r="O172" s="151"/>
      <c r="P172" s="14" t="s">
        <v>633</v>
      </c>
      <c r="Q172" s="83" t="s">
        <v>533</v>
      </c>
      <c r="R172" s="131"/>
      <c r="S172" s="140"/>
      <c r="T172" s="137"/>
    </row>
    <row r="173" spans="1:20" ht="89.25" customHeight="1" x14ac:dyDescent="0.15">
      <c r="A173" s="247"/>
      <c r="B173" s="121"/>
      <c r="C173" s="244"/>
      <c r="D173" s="121"/>
      <c r="E173" s="108"/>
      <c r="F173" s="121"/>
      <c r="G173" s="118"/>
      <c r="H173" s="157"/>
      <c r="I173" s="125"/>
      <c r="J173" s="234"/>
      <c r="K173" s="128"/>
      <c r="L173" s="163"/>
      <c r="M173" s="90" t="s">
        <v>603</v>
      </c>
      <c r="N173" s="121"/>
      <c r="O173" s="151"/>
      <c r="P173" s="14" t="s">
        <v>633</v>
      </c>
      <c r="Q173" s="83" t="s">
        <v>617</v>
      </c>
      <c r="R173" s="131"/>
      <c r="S173" s="140"/>
      <c r="T173" s="137"/>
    </row>
    <row r="174" spans="1:20" ht="89.25" customHeight="1" x14ac:dyDescent="0.15">
      <c r="A174" s="247"/>
      <c r="B174" s="121"/>
      <c r="C174" s="244"/>
      <c r="D174" s="121"/>
      <c r="E174" s="109"/>
      <c r="F174" s="122"/>
      <c r="G174" s="119"/>
      <c r="H174" s="158"/>
      <c r="I174" s="126"/>
      <c r="J174" s="235"/>
      <c r="K174" s="129"/>
      <c r="L174" s="163"/>
      <c r="M174" s="90" t="s">
        <v>654</v>
      </c>
      <c r="N174" s="122"/>
      <c r="O174" s="152"/>
      <c r="P174" s="14" t="s">
        <v>682</v>
      </c>
      <c r="Q174" s="83" t="s">
        <v>675</v>
      </c>
      <c r="R174" s="131"/>
      <c r="S174" s="140"/>
      <c r="T174" s="137"/>
    </row>
    <row r="175" spans="1:20" ht="66.75" customHeight="1" x14ac:dyDescent="0.15">
      <c r="A175" s="247"/>
      <c r="B175" s="121"/>
      <c r="C175" s="244"/>
      <c r="D175" s="121"/>
      <c r="E175" s="123" t="s">
        <v>62</v>
      </c>
      <c r="F175" s="120" t="s">
        <v>298</v>
      </c>
      <c r="G175" s="156">
        <v>44166</v>
      </c>
      <c r="H175" s="156">
        <v>44316</v>
      </c>
      <c r="I175" s="124">
        <f>(H175-G175)/7</f>
        <v>21.428571428571427</v>
      </c>
      <c r="J175" s="233">
        <v>0</v>
      </c>
      <c r="K175" s="239" t="s">
        <v>278</v>
      </c>
      <c r="L175" s="163"/>
      <c r="M175" s="90" t="s">
        <v>64</v>
      </c>
      <c r="N175" s="120" t="s">
        <v>189</v>
      </c>
      <c r="O175" s="153" t="s">
        <v>278</v>
      </c>
      <c r="P175" s="20" t="s">
        <v>167</v>
      </c>
      <c r="Q175" s="83" t="s">
        <v>70</v>
      </c>
      <c r="R175" s="131"/>
      <c r="S175" s="140"/>
      <c r="T175" s="137"/>
    </row>
    <row r="176" spans="1:20" ht="216" customHeight="1" x14ac:dyDescent="0.15">
      <c r="A176" s="247"/>
      <c r="B176" s="121"/>
      <c r="C176" s="244"/>
      <c r="D176" s="121"/>
      <c r="E176" s="108"/>
      <c r="F176" s="121"/>
      <c r="G176" s="157"/>
      <c r="H176" s="157"/>
      <c r="I176" s="125"/>
      <c r="J176" s="234"/>
      <c r="K176" s="240"/>
      <c r="L176" s="163"/>
      <c r="M176" s="90" t="s">
        <v>474</v>
      </c>
      <c r="N176" s="121"/>
      <c r="O176" s="154"/>
      <c r="P176" s="14" t="s">
        <v>511</v>
      </c>
      <c r="Q176" s="82" t="s">
        <v>454</v>
      </c>
      <c r="R176" s="131"/>
      <c r="S176" s="140"/>
      <c r="T176" s="137"/>
    </row>
    <row r="177" spans="1:20" ht="117" customHeight="1" x14ac:dyDescent="0.15">
      <c r="A177" s="247"/>
      <c r="B177" s="121"/>
      <c r="C177" s="244"/>
      <c r="D177" s="121"/>
      <c r="E177" s="108"/>
      <c r="F177" s="121"/>
      <c r="G177" s="157"/>
      <c r="H177" s="157"/>
      <c r="I177" s="125"/>
      <c r="J177" s="234"/>
      <c r="K177" s="240"/>
      <c r="L177" s="163"/>
      <c r="M177" s="90" t="s">
        <v>573</v>
      </c>
      <c r="N177" s="121"/>
      <c r="O177" s="154"/>
      <c r="P177" s="14" t="s">
        <v>634</v>
      </c>
      <c r="Q177" s="83" t="s">
        <v>533</v>
      </c>
      <c r="R177" s="131"/>
      <c r="S177" s="140"/>
      <c r="T177" s="137"/>
    </row>
    <row r="178" spans="1:20" ht="117" customHeight="1" x14ac:dyDescent="0.15">
      <c r="A178" s="247"/>
      <c r="B178" s="121"/>
      <c r="C178" s="244"/>
      <c r="D178" s="121"/>
      <c r="E178" s="108"/>
      <c r="F178" s="121"/>
      <c r="G178" s="157"/>
      <c r="H178" s="157"/>
      <c r="I178" s="125"/>
      <c r="J178" s="234"/>
      <c r="K178" s="240"/>
      <c r="L178" s="163"/>
      <c r="M178" s="90" t="s">
        <v>603</v>
      </c>
      <c r="N178" s="121"/>
      <c r="O178" s="154"/>
      <c r="P178" s="14" t="s">
        <v>634</v>
      </c>
      <c r="Q178" s="83" t="s">
        <v>617</v>
      </c>
      <c r="R178" s="131"/>
      <c r="S178" s="140"/>
      <c r="T178" s="137"/>
    </row>
    <row r="179" spans="1:20" ht="117" customHeight="1" x14ac:dyDescent="0.15">
      <c r="A179" s="247"/>
      <c r="B179" s="121"/>
      <c r="C179" s="244"/>
      <c r="D179" s="121"/>
      <c r="E179" s="109"/>
      <c r="F179" s="122"/>
      <c r="G179" s="158"/>
      <c r="H179" s="158"/>
      <c r="I179" s="126"/>
      <c r="J179" s="235"/>
      <c r="K179" s="241"/>
      <c r="L179" s="163"/>
      <c r="M179" s="90" t="s">
        <v>654</v>
      </c>
      <c r="N179" s="122"/>
      <c r="O179" s="155"/>
      <c r="P179" s="14" t="s">
        <v>685</v>
      </c>
      <c r="Q179" s="83" t="s">
        <v>675</v>
      </c>
      <c r="R179" s="131"/>
      <c r="S179" s="140"/>
      <c r="T179" s="137"/>
    </row>
    <row r="180" spans="1:20" ht="69" customHeight="1" x14ac:dyDescent="0.15">
      <c r="A180" s="247"/>
      <c r="B180" s="121"/>
      <c r="C180" s="244"/>
      <c r="D180" s="121"/>
      <c r="E180" s="123" t="s">
        <v>138</v>
      </c>
      <c r="F180" s="120" t="s">
        <v>299</v>
      </c>
      <c r="G180" s="156">
        <v>44256</v>
      </c>
      <c r="H180" s="156">
        <v>44347</v>
      </c>
      <c r="I180" s="124">
        <f>(H180-G180)/7</f>
        <v>13</v>
      </c>
      <c r="J180" s="233">
        <v>0</v>
      </c>
      <c r="K180" s="127" t="s">
        <v>248</v>
      </c>
      <c r="L180" s="163"/>
      <c r="M180" s="90" t="s">
        <v>64</v>
      </c>
      <c r="N180" s="120" t="s">
        <v>189</v>
      </c>
      <c r="O180" s="150" t="s">
        <v>94</v>
      </c>
      <c r="P180" s="20" t="s">
        <v>167</v>
      </c>
      <c r="Q180" s="83" t="s">
        <v>70</v>
      </c>
      <c r="R180" s="131"/>
      <c r="S180" s="140"/>
      <c r="T180" s="137"/>
    </row>
    <row r="181" spans="1:20" ht="214.5" customHeight="1" x14ac:dyDescent="0.15">
      <c r="A181" s="247"/>
      <c r="B181" s="121"/>
      <c r="C181" s="244"/>
      <c r="D181" s="121"/>
      <c r="E181" s="108"/>
      <c r="F181" s="121"/>
      <c r="G181" s="157"/>
      <c r="H181" s="157"/>
      <c r="I181" s="125"/>
      <c r="J181" s="234"/>
      <c r="K181" s="128"/>
      <c r="L181" s="163"/>
      <c r="M181" s="90" t="s">
        <v>300</v>
      </c>
      <c r="N181" s="121"/>
      <c r="O181" s="151"/>
      <c r="P181" s="14" t="s">
        <v>512</v>
      </c>
      <c r="Q181" s="82" t="s">
        <v>454</v>
      </c>
      <c r="R181" s="131"/>
      <c r="S181" s="140"/>
      <c r="T181" s="137"/>
    </row>
    <row r="182" spans="1:20" ht="80.25" customHeight="1" x14ac:dyDescent="0.15">
      <c r="A182" s="247"/>
      <c r="B182" s="121"/>
      <c r="C182" s="244"/>
      <c r="D182" s="121"/>
      <c r="E182" s="108"/>
      <c r="F182" s="121"/>
      <c r="G182" s="157"/>
      <c r="H182" s="157"/>
      <c r="I182" s="125"/>
      <c r="J182" s="234"/>
      <c r="K182" s="128"/>
      <c r="L182" s="163"/>
      <c r="M182" s="90" t="s">
        <v>574</v>
      </c>
      <c r="N182" s="121"/>
      <c r="O182" s="151"/>
      <c r="P182" s="14" t="s">
        <v>575</v>
      </c>
      <c r="Q182" s="83" t="s">
        <v>533</v>
      </c>
      <c r="R182" s="131"/>
      <c r="S182" s="140"/>
      <c r="T182" s="137"/>
    </row>
    <row r="183" spans="1:20" ht="80.25" customHeight="1" x14ac:dyDescent="0.15">
      <c r="A183" s="247"/>
      <c r="B183" s="121"/>
      <c r="C183" s="244"/>
      <c r="D183" s="121"/>
      <c r="E183" s="108"/>
      <c r="F183" s="121"/>
      <c r="G183" s="157"/>
      <c r="H183" s="157"/>
      <c r="I183" s="125"/>
      <c r="J183" s="234"/>
      <c r="K183" s="128"/>
      <c r="L183" s="163"/>
      <c r="M183" s="90" t="s">
        <v>604</v>
      </c>
      <c r="N183" s="121"/>
      <c r="O183" s="151"/>
      <c r="P183" s="14" t="s">
        <v>575</v>
      </c>
      <c r="Q183" s="83" t="s">
        <v>617</v>
      </c>
      <c r="R183" s="131"/>
      <c r="S183" s="140"/>
      <c r="T183" s="137"/>
    </row>
    <row r="184" spans="1:20" ht="80.25" customHeight="1" x14ac:dyDescent="0.15">
      <c r="A184" s="247"/>
      <c r="B184" s="121"/>
      <c r="C184" s="244"/>
      <c r="D184" s="121"/>
      <c r="E184" s="109"/>
      <c r="F184" s="122"/>
      <c r="G184" s="158"/>
      <c r="H184" s="158"/>
      <c r="I184" s="126"/>
      <c r="J184" s="235"/>
      <c r="K184" s="129"/>
      <c r="L184" s="163"/>
      <c r="M184" s="90" t="s">
        <v>654</v>
      </c>
      <c r="N184" s="122"/>
      <c r="O184" s="152"/>
      <c r="P184" s="14" t="s">
        <v>684</v>
      </c>
      <c r="Q184" s="83" t="s">
        <v>675</v>
      </c>
      <c r="R184" s="131"/>
      <c r="S184" s="140"/>
      <c r="T184" s="137"/>
    </row>
    <row r="185" spans="1:20" ht="59.25" customHeight="1" x14ac:dyDescent="0.15">
      <c r="A185" s="247"/>
      <c r="B185" s="121"/>
      <c r="C185" s="244"/>
      <c r="D185" s="121"/>
      <c r="E185" s="123" t="s">
        <v>149</v>
      </c>
      <c r="F185" s="120" t="s">
        <v>301</v>
      </c>
      <c r="G185" s="117">
        <v>44256</v>
      </c>
      <c r="H185" s="117">
        <v>44377</v>
      </c>
      <c r="I185" s="124">
        <f>(H185-G185)/7</f>
        <v>17.285714285714285</v>
      </c>
      <c r="J185" s="233">
        <v>0</v>
      </c>
      <c r="K185" s="239" t="s">
        <v>278</v>
      </c>
      <c r="L185" s="163"/>
      <c r="M185" s="88" t="s">
        <v>64</v>
      </c>
      <c r="N185" s="120" t="s">
        <v>302</v>
      </c>
      <c r="O185" s="153" t="s">
        <v>58</v>
      </c>
      <c r="P185" s="15" t="s">
        <v>167</v>
      </c>
      <c r="Q185" s="83" t="s">
        <v>70</v>
      </c>
      <c r="R185" s="131"/>
      <c r="S185" s="140"/>
      <c r="T185" s="137"/>
    </row>
    <row r="186" spans="1:20" ht="214.5" customHeight="1" x14ac:dyDescent="0.15">
      <c r="A186" s="247"/>
      <c r="B186" s="121"/>
      <c r="C186" s="244"/>
      <c r="D186" s="121"/>
      <c r="E186" s="108"/>
      <c r="F186" s="121"/>
      <c r="G186" s="118"/>
      <c r="H186" s="118"/>
      <c r="I186" s="125"/>
      <c r="J186" s="234"/>
      <c r="K186" s="240"/>
      <c r="L186" s="163"/>
      <c r="M186" s="90" t="s">
        <v>472</v>
      </c>
      <c r="N186" s="121"/>
      <c r="O186" s="154"/>
      <c r="P186" s="14" t="s">
        <v>513</v>
      </c>
      <c r="Q186" s="82" t="s">
        <v>454</v>
      </c>
      <c r="R186" s="131"/>
      <c r="S186" s="140"/>
      <c r="T186" s="137"/>
    </row>
    <row r="187" spans="1:20" ht="93" customHeight="1" x14ac:dyDescent="0.15">
      <c r="A187" s="247"/>
      <c r="B187" s="121"/>
      <c r="C187" s="244"/>
      <c r="D187" s="121"/>
      <c r="E187" s="108"/>
      <c r="F187" s="121"/>
      <c r="G187" s="118"/>
      <c r="H187" s="118"/>
      <c r="I187" s="125"/>
      <c r="J187" s="234"/>
      <c r="K187" s="240"/>
      <c r="L187" s="163"/>
      <c r="M187" s="90" t="s">
        <v>574</v>
      </c>
      <c r="N187" s="121"/>
      <c r="O187" s="154"/>
      <c r="P187" s="14" t="s">
        <v>576</v>
      </c>
      <c r="Q187" s="83" t="s">
        <v>533</v>
      </c>
      <c r="R187" s="131"/>
      <c r="S187" s="140"/>
      <c r="T187" s="137"/>
    </row>
    <row r="188" spans="1:20" ht="93" customHeight="1" x14ac:dyDescent="0.15">
      <c r="A188" s="247"/>
      <c r="B188" s="121"/>
      <c r="C188" s="244"/>
      <c r="D188" s="121"/>
      <c r="E188" s="108"/>
      <c r="F188" s="121"/>
      <c r="G188" s="118"/>
      <c r="H188" s="118"/>
      <c r="I188" s="125"/>
      <c r="J188" s="234"/>
      <c r="K188" s="240"/>
      <c r="L188" s="163"/>
      <c r="M188" s="90" t="s">
        <v>604</v>
      </c>
      <c r="N188" s="121"/>
      <c r="O188" s="154"/>
      <c r="P188" s="14" t="s">
        <v>635</v>
      </c>
      <c r="Q188" s="83" t="s">
        <v>617</v>
      </c>
      <c r="R188" s="131"/>
      <c r="S188" s="140"/>
      <c r="T188" s="137"/>
    </row>
    <row r="189" spans="1:20" ht="93" customHeight="1" x14ac:dyDescent="0.15">
      <c r="A189" s="248"/>
      <c r="B189" s="122"/>
      <c r="C189" s="245"/>
      <c r="D189" s="122"/>
      <c r="E189" s="109"/>
      <c r="F189" s="122"/>
      <c r="G189" s="119"/>
      <c r="H189" s="119"/>
      <c r="I189" s="126"/>
      <c r="J189" s="235"/>
      <c r="K189" s="241"/>
      <c r="L189" s="164"/>
      <c r="M189" s="90" t="s">
        <v>657</v>
      </c>
      <c r="N189" s="122"/>
      <c r="O189" s="155"/>
      <c r="P189" s="14" t="s">
        <v>683</v>
      </c>
      <c r="Q189" s="83" t="s">
        <v>675</v>
      </c>
      <c r="R189" s="132"/>
      <c r="S189" s="141"/>
      <c r="T189" s="138"/>
    </row>
    <row r="190" spans="1:20" ht="135.75" customHeight="1" x14ac:dyDescent="0.15">
      <c r="A190" s="246">
        <v>8</v>
      </c>
      <c r="B190" s="249" t="s">
        <v>303</v>
      </c>
      <c r="C190" s="243" t="s">
        <v>304</v>
      </c>
      <c r="D190" s="120" t="s">
        <v>305</v>
      </c>
      <c r="E190" s="123" t="s">
        <v>39</v>
      </c>
      <c r="F190" s="120" t="s">
        <v>306</v>
      </c>
      <c r="G190" s="117">
        <v>43654</v>
      </c>
      <c r="H190" s="117">
        <v>43805</v>
      </c>
      <c r="I190" s="113">
        <f>(H190-G190)/7</f>
        <v>21.571428571428573</v>
      </c>
      <c r="J190" s="102">
        <v>1</v>
      </c>
      <c r="K190" s="110" t="s">
        <v>94</v>
      </c>
      <c r="L190" s="165">
        <f>AVERAGE(J190:J216)</f>
        <v>0.52</v>
      </c>
      <c r="M190" s="67" t="s">
        <v>307</v>
      </c>
      <c r="N190" s="120" t="s">
        <v>189</v>
      </c>
      <c r="O190" s="133" t="s">
        <v>94</v>
      </c>
      <c r="P190" s="14" t="s">
        <v>308</v>
      </c>
      <c r="Q190" s="83" t="s">
        <v>191</v>
      </c>
      <c r="R190" s="130"/>
      <c r="S190" s="139"/>
      <c r="T190" s="136" t="s">
        <v>309</v>
      </c>
    </row>
    <row r="191" spans="1:20" ht="123" customHeight="1" x14ac:dyDescent="0.15">
      <c r="A191" s="247"/>
      <c r="B191" s="250"/>
      <c r="C191" s="244"/>
      <c r="D191" s="121"/>
      <c r="E191" s="108"/>
      <c r="F191" s="121"/>
      <c r="G191" s="118"/>
      <c r="H191" s="118"/>
      <c r="I191" s="114"/>
      <c r="J191" s="103"/>
      <c r="K191" s="111"/>
      <c r="L191" s="166"/>
      <c r="M191" s="67" t="s">
        <v>310</v>
      </c>
      <c r="N191" s="121"/>
      <c r="O191" s="134"/>
      <c r="P191" s="14" t="s">
        <v>311</v>
      </c>
      <c r="Q191" s="83" t="s">
        <v>110</v>
      </c>
      <c r="R191" s="131"/>
      <c r="S191" s="140"/>
      <c r="T191" s="137"/>
    </row>
    <row r="192" spans="1:20" ht="159" customHeight="1" x14ac:dyDescent="0.15">
      <c r="A192" s="247"/>
      <c r="B192" s="250"/>
      <c r="C192" s="244"/>
      <c r="D192" s="121"/>
      <c r="E192" s="108"/>
      <c r="F192" s="121"/>
      <c r="G192" s="118"/>
      <c r="H192" s="118"/>
      <c r="I192" s="114"/>
      <c r="J192" s="103"/>
      <c r="K192" s="111"/>
      <c r="L192" s="166"/>
      <c r="M192" s="67" t="s">
        <v>312</v>
      </c>
      <c r="N192" s="121"/>
      <c r="O192" s="134"/>
      <c r="P192" s="14" t="s">
        <v>313</v>
      </c>
      <c r="Q192" s="83" t="s">
        <v>67</v>
      </c>
      <c r="R192" s="131"/>
      <c r="S192" s="140"/>
      <c r="T192" s="137"/>
    </row>
    <row r="193" spans="1:20" ht="243.75" customHeight="1" x14ac:dyDescent="0.15">
      <c r="A193" s="247"/>
      <c r="B193" s="250"/>
      <c r="C193" s="244"/>
      <c r="D193" s="121"/>
      <c r="E193" s="109"/>
      <c r="F193" s="122"/>
      <c r="G193" s="119"/>
      <c r="H193" s="119"/>
      <c r="I193" s="115"/>
      <c r="J193" s="104"/>
      <c r="K193" s="112"/>
      <c r="L193" s="166"/>
      <c r="M193" s="67" t="s">
        <v>314</v>
      </c>
      <c r="N193" s="122"/>
      <c r="O193" s="135"/>
      <c r="P193" s="14" t="s">
        <v>315</v>
      </c>
      <c r="Q193" s="83" t="s">
        <v>70</v>
      </c>
      <c r="R193" s="131"/>
      <c r="S193" s="140"/>
      <c r="T193" s="137"/>
    </row>
    <row r="194" spans="1:20" ht="165" customHeight="1" x14ac:dyDescent="0.15">
      <c r="A194" s="247"/>
      <c r="B194" s="250"/>
      <c r="C194" s="244"/>
      <c r="D194" s="121"/>
      <c r="E194" s="123" t="s">
        <v>53</v>
      </c>
      <c r="F194" s="120" t="s">
        <v>316</v>
      </c>
      <c r="G194" s="117">
        <v>43654</v>
      </c>
      <c r="H194" s="156">
        <v>44347</v>
      </c>
      <c r="I194" s="124">
        <f>(H194-G194)/7</f>
        <v>99</v>
      </c>
      <c r="J194" s="233">
        <v>0.8</v>
      </c>
      <c r="K194" s="239" t="s">
        <v>317</v>
      </c>
      <c r="L194" s="166"/>
      <c r="M194" s="67" t="s">
        <v>318</v>
      </c>
      <c r="N194" s="120" t="s">
        <v>319</v>
      </c>
      <c r="O194" s="153" t="s">
        <v>317</v>
      </c>
      <c r="P194" s="14" t="s">
        <v>320</v>
      </c>
      <c r="Q194" s="83" t="s">
        <v>191</v>
      </c>
      <c r="R194" s="131"/>
      <c r="S194" s="140"/>
      <c r="T194" s="137"/>
    </row>
    <row r="195" spans="1:20" ht="162.75" customHeight="1" x14ac:dyDescent="0.15">
      <c r="A195" s="247"/>
      <c r="B195" s="250"/>
      <c r="C195" s="244"/>
      <c r="D195" s="121"/>
      <c r="E195" s="108"/>
      <c r="F195" s="121"/>
      <c r="G195" s="118"/>
      <c r="H195" s="157"/>
      <c r="I195" s="125"/>
      <c r="J195" s="234"/>
      <c r="K195" s="240"/>
      <c r="L195" s="166"/>
      <c r="M195" s="67" t="s">
        <v>321</v>
      </c>
      <c r="N195" s="121"/>
      <c r="O195" s="154"/>
      <c r="P195" s="14" t="s">
        <v>322</v>
      </c>
      <c r="Q195" s="83" t="s">
        <v>110</v>
      </c>
      <c r="R195" s="131"/>
      <c r="S195" s="140"/>
      <c r="T195" s="137"/>
    </row>
    <row r="196" spans="1:20" ht="162.75" customHeight="1" x14ac:dyDescent="0.15">
      <c r="A196" s="247"/>
      <c r="B196" s="250"/>
      <c r="C196" s="244"/>
      <c r="D196" s="121"/>
      <c r="E196" s="108"/>
      <c r="F196" s="121"/>
      <c r="G196" s="118"/>
      <c r="H196" s="157"/>
      <c r="I196" s="125"/>
      <c r="J196" s="234"/>
      <c r="K196" s="240"/>
      <c r="L196" s="166"/>
      <c r="M196" s="67" t="s">
        <v>323</v>
      </c>
      <c r="N196" s="121"/>
      <c r="O196" s="154"/>
      <c r="P196" s="14" t="s">
        <v>324</v>
      </c>
      <c r="Q196" s="83" t="s">
        <v>67</v>
      </c>
      <c r="R196" s="131"/>
      <c r="S196" s="140"/>
      <c r="T196" s="137"/>
    </row>
    <row r="197" spans="1:20" ht="188.25" customHeight="1" x14ac:dyDescent="0.15">
      <c r="A197" s="247"/>
      <c r="B197" s="250"/>
      <c r="C197" s="244"/>
      <c r="D197" s="121"/>
      <c r="E197" s="108"/>
      <c r="F197" s="121"/>
      <c r="G197" s="118"/>
      <c r="H197" s="157"/>
      <c r="I197" s="125"/>
      <c r="J197" s="234"/>
      <c r="K197" s="240"/>
      <c r="L197" s="166"/>
      <c r="M197" s="67" t="s">
        <v>325</v>
      </c>
      <c r="N197" s="121"/>
      <c r="O197" s="154"/>
      <c r="P197" s="14" t="s">
        <v>326</v>
      </c>
      <c r="Q197" s="83" t="s">
        <v>70</v>
      </c>
      <c r="R197" s="131"/>
      <c r="S197" s="140"/>
      <c r="T197" s="137"/>
    </row>
    <row r="198" spans="1:20" ht="188.25" customHeight="1" x14ac:dyDescent="0.15">
      <c r="A198" s="247"/>
      <c r="B198" s="250"/>
      <c r="C198" s="244"/>
      <c r="D198" s="121"/>
      <c r="E198" s="108"/>
      <c r="F198" s="121"/>
      <c r="G198" s="118"/>
      <c r="H198" s="157"/>
      <c r="I198" s="125"/>
      <c r="J198" s="234"/>
      <c r="K198" s="240"/>
      <c r="L198" s="166"/>
      <c r="M198" s="67" t="s">
        <v>475</v>
      </c>
      <c r="N198" s="121"/>
      <c r="O198" s="154"/>
      <c r="P198" s="14" t="s">
        <v>514</v>
      </c>
      <c r="Q198" s="82" t="s">
        <v>454</v>
      </c>
      <c r="R198" s="131"/>
      <c r="S198" s="140"/>
      <c r="T198" s="137"/>
    </row>
    <row r="199" spans="1:20" ht="188.25" customHeight="1" x14ac:dyDescent="0.15">
      <c r="A199" s="247"/>
      <c r="B199" s="250"/>
      <c r="C199" s="244"/>
      <c r="D199" s="121"/>
      <c r="E199" s="108"/>
      <c r="F199" s="121"/>
      <c r="G199" s="118"/>
      <c r="H199" s="157"/>
      <c r="I199" s="125"/>
      <c r="J199" s="234"/>
      <c r="K199" s="240"/>
      <c r="L199" s="166"/>
      <c r="M199" s="67" t="s">
        <v>577</v>
      </c>
      <c r="N199" s="121"/>
      <c r="O199" s="154"/>
      <c r="P199" s="14" t="s">
        <v>578</v>
      </c>
      <c r="Q199" s="83" t="s">
        <v>533</v>
      </c>
      <c r="R199" s="131"/>
      <c r="S199" s="140"/>
      <c r="T199" s="137"/>
    </row>
    <row r="200" spans="1:20" ht="188.25" customHeight="1" x14ac:dyDescent="0.15">
      <c r="A200" s="247"/>
      <c r="B200" s="250"/>
      <c r="C200" s="244"/>
      <c r="D200" s="121"/>
      <c r="E200" s="108"/>
      <c r="F200" s="121"/>
      <c r="G200" s="118"/>
      <c r="H200" s="157"/>
      <c r="I200" s="125"/>
      <c r="J200" s="234"/>
      <c r="K200" s="240"/>
      <c r="L200" s="166"/>
      <c r="M200" s="65" t="s">
        <v>605</v>
      </c>
      <c r="N200" s="121"/>
      <c r="O200" s="154"/>
      <c r="P200" s="14" t="s">
        <v>636</v>
      </c>
      <c r="Q200" s="83" t="s">
        <v>617</v>
      </c>
      <c r="R200" s="131"/>
      <c r="S200" s="140"/>
      <c r="T200" s="137"/>
    </row>
    <row r="201" spans="1:20" ht="240" customHeight="1" x14ac:dyDescent="0.15">
      <c r="A201" s="247"/>
      <c r="B201" s="250"/>
      <c r="C201" s="244"/>
      <c r="D201" s="121"/>
      <c r="E201" s="109"/>
      <c r="F201" s="122"/>
      <c r="G201" s="119"/>
      <c r="H201" s="158"/>
      <c r="I201" s="126"/>
      <c r="J201" s="235"/>
      <c r="K201" s="241"/>
      <c r="L201" s="166"/>
      <c r="M201" s="74" t="s">
        <v>663</v>
      </c>
      <c r="N201" s="122"/>
      <c r="O201" s="155"/>
      <c r="P201" s="14" t="s">
        <v>686</v>
      </c>
      <c r="Q201" s="83" t="s">
        <v>675</v>
      </c>
      <c r="R201" s="131"/>
      <c r="S201" s="140"/>
      <c r="T201" s="137"/>
    </row>
    <row r="202" spans="1:20" ht="175.5" customHeight="1" x14ac:dyDescent="0.15">
      <c r="A202" s="247"/>
      <c r="B202" s="250"/>
      <c r="C202" s="244"/>
      <c r="D202" s="121"/>
      <c r="E202" s="123" t="s">
        <v>62</v>
      </c>
      <c r="F202" s="120" t="s">
        <v>327</v>
      </c>
      <c r="G202" s="117">
        <v>43654</v>
      </c>
      <c r="H202" s="156">
        <v>44347</v>
      </c>
      <c r="I202" s="124">
        <f>(H202-G202)/7</f>
        <v>99</v>
      </c>
      <c r="J202" s="233">
        <v>0.8</v>
      </c>
      <c r="K202" s="239" t="s">
        <v>328</v>
      </c>
      <c r="L202" s="166"/>
      <c r="M202" s="88" t="s">
        <v>637</v>
      </c>
      <c r="N202" s="120" t="s">
        <v>189</v>
      </c>
      <c r="O202" s="153" t="s">
        <v>328</v>
      </c>
      <c r="P202" s="14" t="s">
        <v>329</v>
      </c>
      <c r="Q202" s="83" t="s">
        <v>191</v>
      </c>
      <c r="R202" s="131"/>
      <c r="S202" s="140"/>
      <c r="T202" s="137"/>
    </row>
    <row r="203" spans="1:20" ht="150" customHeight="1" x14ac:dyDescent="0.15">
      <c r="A203" s="247"/>
      <c r="B203" s="250"/>
      <c r="C203" s="244"/>
      <c r="D203" s="121"/>
      <c r="E203" s="108"/>
      <c r="F203" s="121"/>
      <c r="G203" s="118"/>
      <c r="H203" s="157"/>
      <c r="I203" s="125"/>
      <c r="J203" s="234"/>
      <c r="K203" s="240"/>
      <c r="L203" s="166"/>
      <c r="M203" s="88" t="s">
        <v>330</v>
      </c>
      <c r="N203" s="121"/>
      <c r="O203" s="154"/>
      <c r="P203" s="14" t="s">
        <v>331</v>
      </c>
      <c r="Q203" s="83" t="s">
        <v>110</v>
      </c>
      <c r="R203" s="131"/>
      <c r="S203" s="140"/>
      <c r="T203" s="137"/>
    </row>
    <row r="204" spans="1:20" ht="150" customHeight="1" x14ac:dyDescent="0.15">
      <c r="A204" s="247"/>
      <c r="B204" s="250"/>
      <c r="C204" s="244"/>
      <c r="D204" s="121"/>
      <c r="E204" s="108"/>
      <c r="F204" s="121"/>
      <c r="G204" s="118"/>
      <c r="H204" s="157"/>
      <c r="I204" s="125"/>
      <c r="J204" s="234"/>
      <c r="K204" s="240"/>
      <c r="L204" s="166"/>
      <c r="M204" s="88" t="s">
        <v>332</v>
      </c>
      <c r="N204" s="121"/>
      <c r="O204" s="154"/>
      <c r="P204" s="14" t="s">
        <v>333</v>
      </c>
      <c r="Q204" s="83" t="s">
        <v>67</v>
      </c>
      <c r="R204" s="131"/>
      <c r="S204" s="140"/>
      <c r="T204" s="137"/>
    </row>
    <row r="205" spans="1:20" ht="167.25" customHeight="1" x14ac:dyDescent="0.15">
      <c r="A205" s="247"/>
      <c r="B205" s="250"/>
      <c r="C205" s="244"/>
      <c r="D205" s="121"/>
      <c r="E205" s="108"/>
      <c r="F205" s="121"/>
      <c r="G205" s="118"/>
      <c r="H205" s="157"/>
      <c r="I205" s="125"/>
      <c r="J205" s="234"/>
      <c r="K205" s="240"/>
      <c r="L205" s="166"/>
      <c r="M205" s="88" t="s">
        <v>334</v>
      </c>
      <c r="N205" s="121"/>
      <c r="O205" s="154"/>
      <c r="P205" s="14" t="s">
        <v>335</v>
      </c>
      <c r="Q205" s="83" t="s">
        <v>70</v>
      </c>
      <c r="R205" s="131"/>
      <c r="S205" s="140"/>
      <c r="T205" s="137"/>
    </row>
    <row r="206" spans="1:20" ht="167.25" customHeight="1" x14ac:dyDescent="0.15">
      <c r="A206" s="247"/>
      <c r="B206" s="250"/>
      <c r="C206" s="244"/>
      <c r="D206" s="121"/>
      <c r="E206" s="108"/>
      <c r="F206" s="121"/>
      <c r="G206" s="118"/>
      <c r="H206" s="157"/>
      <c r="I206" s="125"/>
      <c r="J206" s="234"/>
      <c r="K206" s="240"/>
      <c r="L206" s="166"/>
      <c r="M206" s="88" t="s">
        <v>476</v>
      </c>
      <c r="N206" s="121"/>
      <c r="O206" s="154"/>
      <c r="P206" s="14" t="s">
        <v>515</v>
      </c>
      <c r="Q206" s="82" t="s">
        <v>454</v>
      </c>
      <c r="R206" s="131"/>
      <c r="S206" s="140"/>
      <c r="T206" s="137"/>
    </row>
    <row r="207" spans="1:20" ht="134.25" customHeight="1" x14ac:dyDescent="0.15">
      <c r="A207" s="247"/>
      <c r="B207" s="250"/>
      <c r="C207" s="244"/>
      <c r="D207" s="121"/>
      <c r="E207" s="108"/>
      <c r="F207" s="121"/>
      <c r="G207" s="118"/>
      <c r="H207" s="157"/>
      <c r="I207" s="125"/>
      <c r="J207" s="234"/>
      <c r="K207" s="240"/>
      <c r="L207" s="166"/>
      <c r="M207" s="88" t="s">
        <v>579</v>
      </c>
      <c r="N207" s="121"/>
      <c r="O207" s="154"/>
      <c r="P207" s="14" t="s">
        <v>580</v>
      </c>
      <c r="Q207" s="83" t="s">
        <v>533</v>
      </c>
      <c r="R207" s="131"/>
      <c r="S207" s="140"/>
      <c r="T207" s="137"/>
    </row>
    <row r="208" spans="1:20" ht="150.75" customHeight="1" x14ac:dyDescent="0.15">
      <c r="A208" s="247"/>
      <c r="B208" s="250"/>
      <c r="C208" s="244"/>
      <c r="D208" s="121"/>
      <c r="E208" s="108"/>
      <c r="F208" s="121"/>
      <c r="G208" s="118"/>
      <c r="H208" s="157"/>
      <c r="I208" s="125"/>
      <c r="J208" s="234"/>
      <c r="K208" s="240"/>
      <c r="L208" s="166"/>
      <c r="M208" s="65" t="s">
        <v>605</v>
      </c>
      <c r="N208" s="121"/>
      <c r="O208" s="154"/>
      <c r="P208" s="14" t="s">
        <v>636</v>
      </c>
      <c r="Q208" s="83" t="s">
        <v>617</v>
      </c>
      <c r="R208" s="131"/>
      <c r="S208" s="140"/>
      <c r="T208" s="137"/>
    </row>
    <row r="209" spans="1:20" ht="253.5" customHeight="1" x14ac:dyDescent="0.15">
      <c r="A209" s="247"/>
      <c r="B209" s="250"/>
      <c r="C209" s="244"/>
      <c r="D209" s="121"/>
      <c r="E209" s="109"/>
      <c r="F209" s="122"/>
      <c r="G209" s="119"/>
      <c r="H209" s="158"/>
      <c r="I209" s="126"/>
      <c r="J209" s="235"/>
      <c r="K209" s="241"/>
      <c r="L209" s="166"/>
      <c r="M209" s="77" t="s">
        <v>664</v>
      </c>
      <c r="N209" s="122"/>
      <c r="O209" s="155"/>
      <c r="P209" s="14" t="s">
        <v>687</v>
      </c>
      <c r="Q209" s="83" t="s">
        <v>675</v>
      </c>
      <c r="R209" s="131"/>
      <c r="S209" s="140"/>
      <c r="T209" s="137"/>
    </row>
    <row r="210" spans="1:20" ht="92.25" customHeight="1" x14ac:dyDescent="0.15">
      <c r="A210" s="247"/>
      <c r="B210" s="250"/>
      <c r="C210" s="244"/>
      <c r="D210" s="121"/>
      <c r="E210" s="123" t="s">
        <v>138</v>
      </c>
      <c r="F210" s="120" t="s">
        <v>336</v>
      </c>
      <c r="G210" s="117">
        <v>43891</v>
      </c>
      <c r="H210" s="117">
        <v>44285</v>
      </c>
      <c r="I210" s="124">
        <f>(H210-G210)/7</f>
        <v>56.285714285714285</v>
      </c>
      <c r="J210" s="233">
        <v>0</v>
      </c>
      <c r="K210" s="239" t="s">
        <v>278</v>
      </c>
      <c r="L210" s="166"/>
      <c r="M210" s="97"/>
      <c r="N210" s="120" t="s">
        <v>189</v>
      </c>
      <c r="O210" s="153" t="s">
        <v>58</v>
      </c>
      <c r="P210" s="24" t="s">
        <v>337</v>
      </c>
      <c r="Q210" s="83" t="s">
        <v>67</v>
      </c>
      <c r="R210" s="131"/>
      <c r="S210" s="140"/>
      <c r="T210" s="137"/>
    </row>
    <row r="211" spans="1:20" ht="150" customHeight="1" x14ac:dyDescent="0.15">
      <c r="A211" s="247"/>
      <c r="B211" s="250"/>
      <c r="C211" s="244"/>
      <c r="D211" s="121"/>
      <c r="E211" s="108"/>
      <c r="F211" s="121"/>
      <c r="G211" s="118"/>
      <c r="H211" s="118"/>
      <c r="I211" s="125"/>
      <c r="J211" s="234"/>
      <c r="K211" s="240"/>
      <c r="L211" s="166"/>
      <c r="M211" s="88" t="s">
        <v>296</v>
      </c>
      <c r="N211" s="121"/>
      <c r="O211" s="154"/>
      <c r="P211" s="24" t="s">
        <v>338</v>
      </c>
      <c r="Q211" s="83" t="s">
        <v>70</v>
      </c>
      <c r="R211" s="131"/>
      <c r="S211" s="140"/>
      <c r="T211" s="137"/>
    </row>
    <row r="212" spans="1:20" ht="201.75" customHeight="1" x14ac:dyDescent="0.15">
      <c r="A212" s="247"/>
      <c r="B212" s="250"/>
      <c r="C212" s="244"/>
      <c r="D212" s="121"/>
      <c r="E212" s="108"/>
      <c r="F212" s="121"/>
      <c r="G212" s="118"/>
      <c r="H212" s="118"/>
      <c r="I212" s="125"/>
      <c r="J212" s="234"/>
      <c r="K212" s="240"/>
      <c r="L212" s="166"/>
      <c r="M212" s="88" t="s">
        <v>477</v>
      </c>
      <c r="N212" s="121"/>
      <c r="O212" s="154"/>
      <c r="P212" s="14" t="s">
        <v>516</v>
      </c>
      <c r="Q212" s="82" t="s">
        <v>454</v>
      </c>
      <c r="R212" s="131"/>
      <c r="S212" s="140"/>
      <c r="T212" s="137"/>
    </row>
    <row r="213" spans="1:20" ht="83.25" customHeight="1" x14ac:dyDescent="0.15">
      <c r="A213" s="247"/>
      <c r="B213" s="250"/>
      <c r="C213" s="244"/>
      <c r="D213" s="121"/>
      <c r="E213" s="108"/>
      <c r="F213" s="121"/>
      <c r="G213" s="118"/>
      <c r="H213" s="118"/>
      <c r="I213" s="125"/>
      <c r="J213" s="234"/>
      <c r="K213" s="240"/>
      <c r="L213" s="166"/>
      <c r="M213" s="88" t="s">
        <v>574</v>
      </c>
      <c r="N213" s="121"/>
      <c r="O213" s="154"/>
      <c r="P213" s="14" t="s">
        <v>572</v>
      </c>
      <c r="Q213" s="83" t="s">
        <v>533</v>
      </c>
      <c r="R213" s="131"/>
      <c r="S213" s="140"/>
      <c r="T213" s="137"/>
    </row>
    <row r="214" spans="1:20" ht="96" customHeight="1" x14ac:dyDescent="0.15">
      <c r="A214" s="247"/>
      <c r="B214" s="250"/>
      <c r="C214" s="244"/>
      <c r="D214" s="121"/>
      <c r="E214" s="108"/>
      <c r="F214" s="121"/>
      <c r="G214" s="118"/>
      <c r="H214" s="118"/>
      <c r="I214" s="125"/>
      <c r="J214" s="234"/>
      <c r="K214" s="240"/>
      <c r="L214" s="166"/>
      <c r="M214" s="88" t="s">
        <v>604</v>
      </c>
      <c r="N214" s="121"/>
      <c r="O214" s="154"/>
      <c r="P214" s="14" t="s">
        <v>638</v>
      </c>
      <c r="Q214" s="83" t="s">
        <v>617</v>
      </c>
      <c r="R214" s="131"/>
      <c r="S214" s="140"/>
      <c r="T214" s="137"/>
    </row>
    <row r="215" spans="1:20" ht="96" customHeight="1" x14ac:dyDescent="0.15">
      <c r="A215" s="247"/>
      <c r="B215" s="250"/>
      <c r="C215" s="244"/>
      <c r="D215" s="121"/>
      <c r="E215" s="109"/>
      <c r="F215" s="122"/>
      <c r="G215" s="119"/>
      <c r="H215" s="119"/>
      <c r="I215" s="126"/>
      <c r="J215" s="235"/>
      <c r="K215" s="241"/>
      <c r="L215" s="166"/>
      <c r="M215" s="93" t="s">
        <v>656</v>
      </c>
      <c r="N215" s="122"/>
      <c r="O215" s="155"/>
      <c r="P215" s="14" t="s">
        <v>688</v>
      </c>
      <c r="Q215" s="83" t="s">
        <v>675</v>
      </c>
      <c r="R215" s="131"/>
      <c r="S215" s="140"/>
      <c r="T215" s="137"/>
    </row>
    <row r="216" spans="1:20" ht="95.25" customHeight="1" x14ac:dyDescent="0.15">
      <c r="A216" s="247"/>
      <c r="B216" s="250"/>
      <c r="C216" s="244"/>
      <c r="D216" s="121"/>
      <c r="E216" s="123" t="s">
        <v>149</v>
      </c>
      <c r="F216" s="120" t="s">
        <v>336</v>
      </c>
      <c r="G216" s="117">
        <v>43983</v>
      </c>
      <c r="H216" s="117">
        <v>44377</v>
      </c>
      <c r="I216" s="124">
        <f>(H216-G216)/7</f>
        <v>56.285714285714285</v>
      </c>
      <c r="J216" s="233">
        <v>0</v>
      </c>
      <c r="K216" s="239" t="s">
        <v>278</v>
      </c>
      <c r="L216" s="166"/>
      <c r="M216" s="88"/>
      <c r="N216" s="120" t="s">
        <v>189</v>
      </c>
      <c r="O216" s="153" t="s">
        <v>58</v>
      </c>
      <c r="P216" s="15" t="s">
        <v>167</v>
      </c>
      <c r="Q216" s="83" t="s">
        <v>67</v>
      </c>
      <c r="R216" s="131"/>
      <c r="S216" s="140"/>
      <c r="T216" s="137"/>
    </row>
    <row r="217" spans="1:20" ht="137.25" customHeight="1" x14ac:dyDescent="0.15">
      <c r="A217" s="247"/>
      <c r="B217" s="250"/>
      <c r="C217" s="244"/>
      <c r="D217" s="121"/>
      <c r="E217" s="108"/>
      <c r="F217" s="121"/>
      <c r="G217" s="118"/>
      <c r="H217" s="118"/>
      <c r="I217" s="125"/>
      <c r="J217" s="234"/>
      <c r="K217" s="240"/>
      <c r="L217" s="166"/>
      <c r="M217" s="90" t="s">
        <v>296</v>
      </c>
      <c r="N217" s="121"/>
      <c r="O217" s="154"/>
      <c r="P217" s="20" t="s">
        <v>339</v>
      </c>
      <c r="Q217" s="83" t="s">
        <v>70</v>
      </c>
      <c r="R217" s="131"/>
      <c r="S217" s="140"/>
      <c r="T217" s="137"/>
    </row>
    <row r="218" spans="1:20" ht="137.25" customHeight="1" x14ac:dyDescent="0.15">
      <c r="A218" s="247"/>
      <c r="B218" s="250"/>
      <c r="C218" s="244"/>
      <c r="D218" s="121"/>
      <c r="E218" s="108"/>
      <c r="F218" s="121"/>
      <c r="G218" s="118"/>
      <c r="H218" s="118"/>
      <c r="I218" s="125"/>
      <c r="J218" s="234"/>
      <c r="K218" s="240"/>
      <c r="L218" s="166"/>
      <c r="M218" s="90" t="s">
        <v>340</v>
      </c>
      <c r="N218" s="121"/>
      <c r="O218" s="154"/>
      <c r="P218" s="14" t="s">
        <v>517</v>
      </c>
      <c r="Q218" s="82" t="s">
        <v>454</v>
      </c>
      <c r="R218" s="131"/>
      <c r="S218" s="140"/>
      <c r="T218" s="137"/>
    </row>
    <row r="219" spans="1:20" ht="137.25" customHeight="1" x14ac:dyDescent="0.15">
      <c r="A219" s="247"/>
      <c r="B219" s="250"/>
      <c r="C219" s="244"/>
      <c r="D219" s="121"/>
      <c r="E219" s="108"/>
      <c r="F219" s="121"/>
      <c r="G219" s="118"/>
      <c r="H219" s="118"/>
      <c r="I219" s="125"/>
      <c r="J219" s="234"/>
      <c r="K219" s="240"/>
      <c r="L219" s="166"/>
      <c r="M219" s="90" t="s">
        <v>581</v>
      </c>
      <c r="N219" s="121"/>
      <c r="O219" s="154"/>
      <c r="P219" s="14" t="s">
        <v>576</v>
      </c>
      <c r="Q219" s="83" t="s">
        <v>533</v>
      </c>
      <c r="R219" s="131"/>
      <c r="S219" s="140"/>
      <c r="T219" s="137"/>
    </row>
    <row r="220" spans="1:20" ht="137.25" customHeight="1" x14ac:dyDescent="0.15">
      <c r="A220" s="247"/>
      <c r="B220" s="250"/>
      <c r="C220" s="244"/>
      <c r="D220" s="121"/>
      <c r="E220" s="108"/>
      <c r="F220" s="121"/>
      <c r="G220" s="118"/>
      <c r="H220" s="118"/>
      <c r="I220" s="125"/>
      <c r="J220" s="234"/>
      <c r="K220" s="240"/>
      <c r="L220" s="166"/>
      <c r="M220" s="88" t="s">
        <v>604</v>
      </c>
      <c r="N220" s="121"/>
      <c r="O220" s="154"/>
      <c r="P220" s="14" t="s">
        <v>639</v>
      </c>
      <c r="Q220" s="83" t="s">
        <v>617</v>
      </c>
      <c r="R220" s="131"/>
      <c r="S220" s="140"/>
      <c r="T220" s="137"/>
    </row>
    <row r="221" spans="1:20" ht="137.25" customHeight="1" x14ac:dyDescent="0.15">
      <c r="A221" s="248"/>
      <c r="B221" s="251"/>
      <c r="C221" s="245"/>
      <c r="D221" s="122"/>
      <c r="E221" s="109"/>
      <c r="F221" s="122"/>
      <c r="G221" s="119"/>
      <c r="H221" s="119"/>
      <c r="I221" s="126"/>
      <c r="J221" s="235"/>
      <c r="K221" s="241"/>
      <c r="L221" s="167"/>
      <c r="M221" s="90" t="s">
        <v>658</v>
      </c>
      <c r="N221" s="122"/>
      <c r="O221" s="155"/>
      <c r="P221" s="14" t="s">
        <v>689</v>
      </c>
      <c r="Q221" s="83" t="s">
        <v>675</v>
      </c>
      <c r="R221" s="132"/>
      <c r="S221" s="141"/>
      <c r="T221" s="138"/>
    </row>
    <row r="222" spans="1:20" ht="169.5" customHeight="1" x14ac:dyDescent="0.15">
      <c r="A222" s="246">
        <v>9</v>
      </c>
      <c r="B222" s="120" t="s">
        <v>341</v>
      </c>
      <c r="C222" s="243" t="s">
        <v>342</v>
      </c>
      <c r="D222" s="120" t="s">
        <v>343</v>
      </c>
      <c r="E222" s="54" t="s">
        <v>39</v>
      </c>
      <c r="F222" s="36" t="s">
        <v>344</v>
      </c>
      <c r="G222" s="56">
        <v>43586</v>
      </c>
      <c r="H222" s="56">
        <v>43677</v>
      </c>
      <c r="I222" s="68">
        <f>(H222-G222)/7</f>
        <v>13</v>
      </c>
      <c r="J222" s="71">
        <v>1</v>
      </c>
      <c r="K222" s="69" t="s">
        <v>345</v>
      </c>
      <c r="L222" s="165">
        <f>AVERAGE(J222:J262)</f>
        <v>0.31111111111111112</v>
      </c>
      <c r="M222" s="90" t="s">
        <v>346</v>
      </c>
      <c r="N222" s="36" t="s">
        <v>189</v>
      </c>
      <c r="O222" s="78" t="s">
        <v>345</v>
      </c>
      <c r="P222" s="14" t="s">
        <v>347</v>
      </c>
      <c r="Q222" s="83" t="s">
        <v>191</v>
      </c>
      <c r="R222" s="130"/>
      <c r="S222" s="139"/>
      <c r="T222" s="258" t="s">
        <v>348</v>
      </c>
    </row>
    <row r="223" spans="1:20" ht="90" customHeight="1" x14ac:dyDescent="0.15">
      <c r="A223" s="247"/>
      <c r="B223" s="121"/>
      <c r="C223" s="244"/>
      <c r="D223" s="121"/>
      <c r="E223" s="123" t="s">
        <v>53</v>
      </c>
      <c r="F223" s="120" t="s">
        <v>349</v>
      </c>
      <c r="G223" s="117">
        <v>43678</v>
      </c>
      <c r="H223" s="117">
        <v>44074</v>
      </c>
      <c r="I223" s="113">
        <f>(H223-G223)/7</f>
        <v>56.571428571428569</v>
      </c>
      <c r="J223" s="102">
        <v>1</v>
      </c>
      <c r="K223" s="105" t="s">
        <v>350</v>
      </c>
      <c r="L223" s="166"/>
      <c r="M223" s="70" t="s">
        <v>64</v>
      </c>
      <c r="N223" s="120" t="s">
        <v>189</v>
      </c>
      <c r="O223" s="147" t="s">
        <v>351</v>
      </c>
      <c r="P223" s="24" t="s">
        <v>352</v>
      </c>
      <c r="Q223" s="82" t="s">
        <v>52</v>
      </c>
      <c r="R223" s="131"/>
      <c r="S223" s="140"/>
      <c r="T223" s="258"/>
    </row>
    <row r="224" spans="1:20" ht="149.25" customHeight="1" x14ac:dyDescent="0.15">
      <c r="A224" s="247"/>
      <c r="B224" s="121"/>
      <c r="C224" s="244"/>
      <c r="D224" s="121"/>
      <c r="E224" s="108"/>
      <c r="F224" s="121"/>
      <c r="G224" s="118"/>
      <c r="H224" s="118"/>
      <c r="I224" s="114"/>
      <c r="J224" s="103"/>
      <c r="K224" s="106"/>
      <c r="L224" s="166"/>
      <c r="M224" s="88" t="s">
        <v>353</v>
      </c>
      <c r="N224" s="121"/>
      <c r="O224" s="148"/>
      <c r="P224" s="24" t="s">
        <v>354</v>
      </c>
      <c r="Q224" s="83" t="s">
        <v>67</v>
      </c>
      <c r="R224" s="131"/>
      <c r="S224" s="140"/>
      <c r="T224" s="258"/>
    </row>
    <row r="225" spans="1:20" ht="256.5" customHeight="1" x14ac:dyDescent="0.15">
      <c r="A225" s="247"/>
      <c r="B225" s="121"/>
      <c r="C225" s="244"/>
      <c r="D225" s="121"/>
      <c r="E225" s="108"/>
      <c r="F225" s="121"/>
      <c r="G225" s="118"/>
      <c r="H225" s="118"/>
      <c r="I225" s="114"/>
      <c r="J225" s="103"/>
      <c r="K225" s="106"/>
      <c r="L225" s="166"/>
      <c r="M225" s="88" t="s">
        <v>355</v>
      </c>
      <c r="N225" s="121"/>
      <c r="O225" s="148"/>
      <c r="P225" s="24" t="s">
        <v>356</v>
      </c>
      <c r="Q225" s="83" t="s">
        <v>70</v>
      </c>
      <c r="R225" s="131"/>
      <c r="S225" s="140"/>
      <c r="T225" s="258"/>
    </row>
    <row r="226" spans="1:20" ht="256.5" customHeight="1" x14ac:dyDescent="0.15">
      <c r="A226" s="247"/>
      <c r="B226" s="121"/>
      <c r="C226" s="244"/>
      <c r="D226" s="121"/>
      <c r="E226" s="109"/>
      <c r="F226" s="122"/>
      <c r="G226" s="119"/>
      <c r="H226" s="119"/>
      <c r="I226" s="115"/>
      <c r="J226" s="104"/>
      <c r="K226" s="107"/>
      <c r="L226" s="166"/>
      <c r="M226" s="88" t="s">
        <v>478</v>
      </c>
      <c r="N226" s="122"/>
      <c r="O226" s="149"/>
      <c r="P226" s="24" t="s">
        <v>518</v>
      </c>
      <c r="Q226" s="82" t="s">
        <v>454</v>
      </c>
      <c r="R226" s="131"/>
      <c r="S226" s="140"/>
      <c r="T226" s="258"/>
    </row>
    <row r="227" spans="1:20" ht="88.5" customHeight="1" x14ac:dyDescent="0.15">
      <c r="A227" s="247"/>
      <c r="B227" s="121"/>
      <c r="C227" s="244"/>
      <c r="D227" s="121"/>
      <c r="E227" s="123" t="s">
        <v>62</v>
      </c>
      <c r="F227" s="120" t="s">
        <v>357</v>
      </c>
      <c r="G227" s="117">
        <v>43770</v>
      </c>
      <c r="H227" s="156">
        <v>44196</v>
      </c>
      <c r="I227" s="124">
        <f>(H227-G227)/7</f>
        <v>60.857142857142854</v>
      </c>
      <c r="J227" s="233">
        <v>0.8</v>
      </c>
      <c r="K227" s="239" t="s">
        <v>358</v>
      </c>
      <c r="L227" s="166"/>
      <c r="M227" s="70" t="s">
        <v>64</v>
      </c>
      <c r="N227" s="120" t="s">
        <v>359</v>
      </c>
      <c r="O227" s="153" t="s">
        <v>358</v>
      </c>
      <c r="P227" s="24" t="s">
        <v>360</v>
      </c>
      <c r="Q227" s="82" t="s">
        <v>52</v>
      </c>
      <c r="R227" s="131"/>
      <c r="S227" s="140"/>
      <c r="T227" s="258"/>
    </row>
    <row r="228" spans="1:20" ht="157.5" customHeight="1" x14ac:dyDescent="0.15">
      <c r="A228" s="247"/>
      <c r="B228" s="121"/>
      <c r="C228" s="244"/>
      <c r="D228" s="121"/>
      <c r="E228" s="108"/>
      <c r="F228" s="121"/>
      <c r="G228" s="118"/>
      <c r="H228" s="157"/>
      <c r="I228" s="125"/>
      <c r="J228" s="234"/>
      <c r="K228" s="240"/>
      <c r="L228" s="166"/>
      <c r="M228" s="88" t="s">
        <v>361</v>
      </c>
      <c r="N228" s="121"/>
      <c r="O228" s="154"/>
      <c r="P228" s="24" t="s">
        <v>362</v>
      </c>
      <c r="Q228" s="83" t="s">
        <v>67</v>
      </c>
      <c r="R228" s="131"/>
      <c r="S228" s="140"/>
      <c r="T228" s="258"/>
    </row>
    <row r="229" spans="1:20" ht="157.5" customHeight="1" x14ac:dyDescent="0.15">
      <c r="A229" s="247"/>
      <c r="B229" s="121"/>
      <c r="C229" s="244"/>
      <c r="D229" s="121"/>
      <c r="E229" s="108"/>
      <c r="F229" s="121"/>
      <c r="G229" s="118"/>
      <c r="H229" s="157"/>
      <c r="I229" s="125"/>
      <c r="J229" s="234"/>
      <c r="K229" s="240"/>
      <c r="L229" s="166"/>
      <c r="M229" s="88" t="s">
        <v>363</v>
      </c>
      <c r="N229" s="121"/>
      <c r="O229" s="154"/>
      <c r="P229" s="24" t="s">
        <v>364</v>
      </c>
      <c r="Q229" s="83" t="s">
        <v>70</v>
      </c>
      <c r="R229" s="131"/>
      <c r="S229" s="140"/>
      <c r="T229" s="258"/>
    </row>
    <row r="230" spans="1:20" ht="208.5" customHeight="1" x14ac:dyDescent="0.15">
      <c r="A230" s="247"/>
      <c r="B230" s="121"/>
      <c r="C230" s="244"/>
      <c r="D230" s="121"/>
      <c r="E230" s="108"/>
      <c r="F230" s="121"/>
      <c r="G230" s="118"/>
      <c r="H230" s="157"/>
      <c r="I230" s="125"/>
      <c r="J230" s="234"/>
      <c r="K230" s="240"/>
      <c r="L230" s="166"/>
      <c r="M230" s="88" t="s">
        <v>479</v>
      </c>
      <c r="N230" s="121"/>
      <c r="O230" s="154"/>
      <c r="P230" s="24" t="s">
        <v>519</v>
      </c>
      <c r="Q230" s="82" t="s">
        <v>454</v>
      </c>
      <c r="R230" s="131"/>
      <c r="S230" s="140"/>
      <c r="T230" s="258"/>
    </row>
    <row r="231" spans="1:20" ht="144.75" customHeight="1" x14ac:dyDescent="0.15">
      <c r="A231" s="247"/>
      <c r="B231" s="121"/>
      <c r="C231" s="244"/>
      <c r="D231" s="121"/>
      <c r="E231" s="108"/>
      <c r="F231" s="121"/>
      <c r="G231" s="118"/>
      <c r="H231" s="157"/>
      <c r="I231" s="125"/>
      <c r="J231" s="234"/>
      <c r="K231" s="240"/>
      <c r="L231" s="166"/>
      <c r="M231" s="88" t="s">
        <v>582</v>
      </c>
      <c r="N231" s="121"/>
      <c r="O231" s="154"/>
      <c r="P231" s="24" t="s">
        <v>583</v>
      </c>
      <c r="Q231" s="83" t="s">
        <v>533</v>
      </c>
      <c r="R231" s="131"/>
      <c r="S231" s="140"/>
      <c r="T231" s="258"/>
    </row>
    <row r="232" spans="1:20" ht="144.75" customHeight="1" x14ac:dyDescent="0.15">
      <c r="A232" s="247"/>
      <c r="B232" s="121"/>
      <c r="C232" s="244"/>
      <c r="D232" s="121"/>
      <c r="E232" s="108"/>
      <c r="F232" s="121"/>
      <c r="G232" s="118"/>
      <c r="H232" s="157"/>
      <c r="I232" s="125"/>
      <c r="J232" s="234"/>
      <c r="K232" s="240"/>
      <c r="L232" s="166"/>
      <c r="M232" s="74" t="s">
        <v>612</v>
      </c>
      <c r="N232" s="121"/>
      <c r="O232" s="154"/>
      <c r="P232" s="24" t="s">
        <v>640</v>
      </c>
      <c r="Q232" s="83" t="s">
        <v>617</v>
      </c>
      <c r="R232" s="131"/>
      <c r="S232" s="140"/>
      <c r="T232" s="258"/>
    </row>
    <row r="233" spans="1:20" ht="144.75" customHeight="1" x14ac:dyDescent="0.15">
      <c r="A233" s="247"/>
      <c r="B233" s="121"/>
      <c r="C233" s="244"/>
      <c r="D233" s="121"/>
      <c r="E233" s="109"/>
      <c r="F233" s="122"/>
      <c r="G233" s="119"/>
      <c r="H233" s="158"/>
      <c r="I233" s="126"/>
      <c r="J233" s="235"/>
      <c r="K233" s="241"/>
      <c r="L233" s="166"/>
      <c r="M233" s="74" t="s">
        <v>659</v>
      </c>
      <c r="N233" s="122"/>
      <c r="O233" s="155"/>
      <c r="P233" s="24" t="s">
        <v>640</v>
      </c>
      <c r="Q233" s="83" t="s">
        <v>675</v>
      </c>
      <c r="R233" s="131"/>
      <c r="S233" s="140"/>
      <c r="T233" s="258"/>
    </row>
    <row r="234" spans="1:20" ht="99.75" customHeight="1" x14ac:dyDescent="0.15">
      <c r="A234" s="247"/>
      <c r="B234" s="121"/>
      <c r="C234" s="244"/>
      <c r="D234" s="121"/>
      <c r="E234" s="123" t="s">
        <v>138</v>
      </c>
      <c r="F234" s="120" t="s">
        <v>365</v>
      </c>
      <c r="G234" s="117">
        <v>43891</v>
      </c>
      <c r="H234" s="156">
        <v>44286</v>
      </c>
      <c r="I234" s="124">
        <f>(H234-G234)/7</f>
        <v>56.428571428571431</v>
      </c>
      <c r="J234" s="233">
        <v>0</v>
      </c>
      <c r="K234" s="239" t="s">
        <v>366</v>
      </c>
      <c r="L234" s="166"/>
      <c r="M234" s="88" t="s">
        <v>153</v>
      </c>
      <c r="N234" s="120" t="s">
        <v>189</v>
      </c>
      <c r="O234" s="153" t="s">
        <v>366</v>
      </c>
      <c r="P234" s="24" t="s">
        <v>367</v>
      </c>
      <c r="Q234" s="83" t="s">
        <v>67</v>
      </c>
      <c r="R234" s="131"/>
      <c r="S234" s="140"/>
      <c r="T234" s="258"/>
    </row>
    <row r="235" spans="1:20" ht="138" customHeight="1" x14ac:dyDescent="0.15">
      <c r="A235" s="247"/>
      <c r="B235" s="121"/>
      <c r="C235" s="244"/>
      <c r="D235" s="121"/>
      <c r="E235" s="108"/>
      <c r="F235" s="121"/>
      <c r="G235" s="118"/>
      <c r="H235" s="157"/>
      <c r="I235" s="125"/>
      <c r="J235" s="234"/>
      <c r="K235" s="240"/>
      <c r="L235" s="166"/>
      <c r="M235" s="88" t="s">
        <v>368</v>
      </c>
      <c r="N235" s="121"/>
      <c r="O235" s="154"/>
      <c r="P235" s="24" t="s">
        <v>338</v>
      </c>
      <c r="Q235" s="83" t="s">
        <v>70</v>
      </c>
      <c r="R235" s="131"/>
      <c r="S235" s="140"/>
      <c r="T235" s="258"/>
    </row>
    <row r="236" spans="1:20" ht="271.5" customHeight="1" x14ac:dyDescent="0.15">
      <c r="A236" s="247"/>
      <c r="B236" s="121"/>
      <c r="C236" s="244"/>
      <c r="D236" s="121"/>
      <c r="E236" s="108"/>
      <c r="F236" s="121"/>
      <c r="G236" s="118"/>
      <c r="H236" s="157"/>
      <c r="I236" s="125"/>
      <c r="J236" s="234"/>
      <c r="K236" s="240"/>
      <c r="L236" s="166"/>
      <c r="M236" s="88" t="s">
        <v>480</v>
      </c>
      <c r="N236" s="121"/>
      <c r="O236" s="154"/>
      <c r="P236" s="24" t="s">
        <v>520</v>
      </c>
      <c r="Q236" s="82" t="s">
        <v>454</v>
      </c>
      <c r="R236" s="131"/>
      <c r="S236" s="140"/>
      <c r="T236" s="258"/>
    </row>
    <row r="237" spans="1:20" ht="114.75" customHeight="1" x14ac:dyDescent="0.15">
      <c r="A237" s="247"/>
      <c r="B237" s="121"/>
      <c r="C237" s="244"/>
      <c r="D237" s="121"/>
      <c r="E237" s="108"/>
      <c r="F237" s="121"/>
      <c r="G237" s="118"/>
      <c r="H237" s="157"/>
      <c r="I237" s="125"/>
      <c r="J237" s="234"/>
      <c r="K237" s="240"/>
      <c r="L237" s="166"/>
      <c r="M237" s="88" t="s">
        <v>584</v>
      </c>
      <c r="N237" s="121"/>
      <c r="O237" s="154"/>
      <c r="P237" s="24" t="s">
        <v>585</v>
      </c>
      <c r="Q237" s="83" t="s">
        <v>533</v>
      </c>
      <c r="R237" s="131"/>
      <c r="S237" s="140"/>
      <c r="T237" s="258"/>
    </row>
    <row r="238" spans="1:20" ht="114.75" customHeight="1" x14ac:dyDescent="0.15">
      <c r="A238" s="247"/>
      <c r="B238" s="121"/>
      <c r="C238" s="244"/>
      <c r="D238" s="121"/>
      <c r="E238" s="108"/>
      <c r="F238" s="121"/>
      <c r="G238" s="118"/>
      <c r="H238" s="157"/>
      <c r="I238" s="125"/>
      <c r="J238" s="234"/>
      <c r="K238" s="240"/>
      <c r="L238" s="166"/>
      <c r="M238" s="88" t="s">
        <v>606</v>
      </c>
      <c r="N238" s="121"/>
      <c r="O238" s="154"/>
      <c r="P238" s="24" t="s">
        <v>641</v>
      </c>
      <c r="Q238" s="83" t="s">
        <v>617</v>
      </c>
      <c r="R238" s="131"/>
      <c r="S238" s="140"/>
      <c r="T238" s="258"/>
    </row>
    <row r="239" spans="1:20" ht="114.75" customHeight="1" x14ac:dyDescent="0.15">
      <c r="A239" s="247"/>
      <c r="B239" s="121"/>
      <c r="C239" s="244"/>
      <c r="D239" s="121"/>
      <c r="E239" s="109"/>
      <c r="F239" s="122"/>
      <c r="G239" s="119"/>
      <c r="H239" s="158"/>
      <c r="I239" s="126"/>
      <c r="J239" s="235"/>
      <c r="K239" s="241"/>
      <c r="L239" s="166"/>
      <c r="M239" s="88" t="s">
        <v>660</v>
      </c>
      <c r="N239" s="122"/>
      <c r="O239" s="155"/>
      <c r="P239" s="24" t="s">
        <v>641</v>
      </c>
      <c r="Q239" s="83" t="s">
        <v>675</v>
      </c>
      <c r="R239" s="131"/>
      <c r="S239" s="140"/>
      <c r="T239" s="258"/>
    </row>
    <row r="240" spans="1:20" ht="57.75" customHeight="1" x14ac:dyDescent="0.15">
      <c r="A240" s="247"/>
      <c r="B240" s="121"/>
      <c r="C240" s="244"/>
      <c r="D240" s="121"/>
      <c r="E240" s="123" t="s">
        <v>149</v>
      </c>
      <c r="F240" s="120" t="s">
        <v>369</v>
      </c>
      <c r="G240" s="117">
        <v>43983</v>
      </c>
      <c r="H240" s="156">
        <v>44286</v>
      </c>
      <c r="I240" s="124">
        <f>(H240-G240)/7</f>
        <v>43.285714285714285</v>
      </c>
      <c r="J240" s="233">
        <v>0</v>
      </c>
      <c r="K240" s="239" t="s">
        <v>370</v>
      </c>
      <c r="L240" s="166"/>
      <c r="M240" s="88" t="s">
        <v>64</v>
      </c>
      <c r="N240" s="120" t="s">
        <v>189</v>
      </c>
      <c r="O240" s="153" t="s">
        <v>371</v>
      </c>
      <c r="P240" s="24" t="s">
        <v>372</v>
      </c>
      <c r="Q240" s="83" t="s">
        <v>67</v>
      </c>
      <c r="R240" s="131"/>
      <c r="S240" s="140"/>
      <c r="T240" s="258"/>
    </row>
    <row r="241" spans="1:20" ht="134.25" customHeight="1" x14ac:dyDescent="0.15">
      <c r="A241" s="247"/>
      <c r="B241" s="121"/>
      <c r="C241" s="244"/>
      <c r="D241" s="121"/>
      <c r="E241" s="108"/>
      <c r="F241" s="121"/>
      <c r="G241" s="118"/>
      <c r="H241" s="157"/>
      <c r="I241" s="125"/>
      <c r="J241" s="234"/>
      <c r="K241" s="240"/>
      <c r="L241" s="166"/>
      <c r="M241" s="88" t="s">
        <v>296</v>
      </c>
      <c r="N241" s="121"/>
      <c r="O241" s="154"/>
      <c r="P241" s="24" t="s">
        <v>373</v>
      </c>
      <c r="Q241" s="83" t="s">
        <v>70</v>
      </c>
      <c r="R241" s="131"/>
      <c r="S241" s="140"/>
      <c r="T241" s="258"/>
    </row>
    <row r="242" spans="1:20" ht="131.25" customHeight="1" x14ac:dyDescent="0.15">
      <c r="A242" s="247"/>
      <c r="B242" s="121"/>
      <c r="C242" s="244"/>
      <c r="D242" s="121"/>
      <c r="E242" s="108"/>
      <c r="F242" s="121"/>
      <c r="G242" s="118"/>
      <c r="H242" s="157"/>
      <c r="I242" s="125"/>
      <c r="J242" s="234"/>
      <c r="K242" s="240"/>
      <c r="L242" s="166"/>
      <c r="M242" s="88" t="s">
        <v>480</v>
      </c>
      <c r="N242" s="121"/>
      <c r="O242" s="154"/>
      <c r="P242" s="24" t="s">
        <v>521</v>
      </c>
      <c r="Q242" s="82" t="s">
        <v>454</v>
      </c>
      <c r="R242" s="131"/>
      <c r="S242" s="140"/>
      <c r="T242" s="258"/>
    </row>
    <row r="243" spans="1:20" ht="84.75" customHeight="1" x14ac:dyDescent="0.15">
      <c r="A243" s="247"/>
      <c r="B243" s="121"/>
      <c r="C243" s="244"/>
      <c r="D243" s="121"/>
      <c r="E243" s="108"/>
      <c r="F243" s="121"/>
      <c r="G243" s="118"/>
      <c r="H243" s="157"/>
      <c r="I243" s="125"/>
      <c r="J243" s="234"/>
      <c r="K243" s="240"/>
      <c r="L243" s="166"/>
      <c r="M243" s="88" t="s">
        <v>586</v>
      </c>
      <c r="N243" s="121"/>
      <c r="O243" s="154"/>
      <c r="P243" s="24" t="s">
        <v>587</v>
      </c>
      <c r="Q243" s="83" t="s">
        <v>533</v>
      </c>
      <c r="R243" s="131"/>
      <c r="S243" s="140"/>
      <c r="T243" s="258"/>
    </row>
    <row r="244" spans="1:20" ht="84.75" customHeight="1" x14ac:dyDescent="0.15">
      <c r="A244" s="247"/>
      <c r="B244" s="121"/>
      <c r="C244" s="244"/>
      <c r="D244" s="121"/>
      <c r="E244" s="108"/>
      <c r="F244" s="121"/>
      <c r="G244" s="118"/>
      <c r="H244" s="157"/>
      <c r="I244" s="125"/>
      <c r="J244" s="234"/>
      <c r="K244" s="240"/>
      <c r="L244" s="166"/>
      <c r="M244" s="88" t="s">
        <v>607</v>
      </c>
      <c r="N244" s="121"/>
      <c r="O244" s="154"/>
      <c r="P244" s="24" t="s">
        <v>642</v>
      </c>
      <c r="Q244" s="83" t="s">
        <v>617</v>
      </c>
      <c r="R244" s="131"/>
      <c r="S244" s="140"/>
      <c r="T244" s="258"/>
    </row>
    <row r="245" spans="1:20" ht="84.75" customHeight="1" x14ac:dyDescent="0.15">
      <c r="A245" s="247"/>
      <c r="B245" s="121"/>
      <c r="C245" s="244"/>
      <c r="D245" s="121"/>
      <c r="E245" s="109"/>
      <c r="F245" s="122"/>
      <c r="G245" s="119"/>
      <c r="H245" s="158"/>
      <c r="I245" s="126"/>
      <c r="J245" s="235"/>
      <c r="K245" s="241"/>
      <c r="L245" s="166"/>
      <c r="M245" s="88" t="s">
        <v>658</v>
      </c>
      <c r="N245" s="122"/>
      <c r="O245" s="155"/>
      <c r="P245" s="24" t="s">
        <v>695</v>
      </c>
      <c r="Q245" s="83" t="s">
        <v>675</v>
      </c>
      <c r="R245" s="131"/>
      <c r="S245" s="140"/>
      <c r="T245" s="258"/>
    </row>
    <row r="246" spans="1:20" ht="48.75" customHeight="1" x14ac:dyDescent="0.15">
      <c r="A246" s="247"/>
      <c r="B246" s="121"/>
      <c r="C246" s="244"/>
      <c r="D246" s="121"/>
      <c r="E246" s="123" t="s">
        <v>157</v>
      </c>
      <c r="F246" s="120" t="s">
        <v>374</v>
      </c>
      <c r="G246" s="117">
        <v>44013</v>
      </c>
      <c r="H246" s="117">
        <v>44316</v>
      </c>
      <c r="I246" s="124">
        <f>(H246-G246)/7</f>
        <v>43.285714285714285</v>
      </c>
      <c r="J246" s="233">
        <v>0</v>
      </c>
      <c r="K246" s="239" t="s">
        <v>375</v>
      </c>
      <c r="L246" s="166"/>
      <c r="M246" s="88" t="s">
        <v>64</v>
      </c>
      <c r="N246" s="120" t="s">
        <v>228</v>
      </c>
      <c r="O246" s="153" t="s">
        <v>375</v>
      </c>
      <c r="P246" s="24" t="s">
        <v>376</v>
      </c>
      <c r="Q246" s="83" t="s">
        <v>70</v>
      </c>
      <c r="R246" s="131"/>
      <c r="S246" s="140"/>
      <c r="T246" s="258"/>
    </row>
    <row r="247" spans="1:20" ht="172.5" customHeight="1" x14ac:dyDescent="0.15">
      <c r="A247" s="247"/>
      <c r="B247" s="121"/>
      <c r="C247" s="244"/>
      <c r="D247" s="121"/>
      <c r="E247" s="108"/>
      <c r="F247" s="121"/>
      <c r="G247" s="118"/>
      <c r="H247" s="118"/>
      <c r="I247" s="125"/>
      <c r="J247" s="234"/>
      <c r="K247" s="240"/>
      <c r="L247" s="166"/>
      <c r="M247" s="88" t="s">
        <v>377</v>
      </c>
      <c r="N247" s="121"/>
      <c r="O247" s="154"/>
      <c r="P247" s="24" t="s">
        <v>522</v>
      </c>
      <c r="Q247" s="82" t="s">
        <v>454</v>
      </c>
      <c r="R247" s="131"/>
      <c r="S247" s="140"/>
      <c r="T247" s="258"/>
    </row>
    <row r="248" spans="1:20" ht="97.5" customHeight="1" x14ac:dyDescent="0.15">
      <c r="A248" s="247"/>
      <c r="B248" s="121"/>
      <c r="C248" s="244"/>
      <c r="D248" s="121"/>
      <c r="E248" s="108"/>
      <c r="F248" s="121"/>
      <c r="G248" s="118"/>
      <c r="H248" s="118"/>
      <c r="I248" s="125"/>
      <c r="J248" s="234"/>
      <c r="K248" s="240"/>
      <c r="L248" s="166"/>
      <c r="M248" s="88" t="s">
        <v>588</v>
      </c>
      <c r="N248" s="121"/>
      <c r="O248" s="154"/>
      <c r="P248" s="24" t="s">
        <v>589</v>
      </c>
      <c r="Q248" s="83" t="s">
        <v>533</v>
      </c>
      <c r="R248" s="131"/>
      <c r="S248" s="140"/>
      <c r="T248" s="258"/>
    </row>
    <row r="249" spans="1:20" ht="97.5" customHeight="1" x14ac:dyDescent="0.15">
      <c r="A249" s="247"/>
      <c r="B249" s="121"/>
      <c r="C249" s="244"/>
      <c r="D249" s="121"/>
      <c r="E249" s="108"/>
      <c r="F249" s="121"/>
      <c r="G249" s="118"/>
      <c r="H249" s="118"/>
      <c r="I249" s="125"/>
      <c r="J249" s="234"/>
      <c r="K249" s="240"/>
      <c r="L249" s="166"/>
      <c r="M249" s="88" t="s">
        <v>607</v>
      </c>
      <c r="N249" s="121"/>
      <c r="O249" s="154"/>
      <c r="P249" s="24" t="s">
        <v>643</v>
      </c>
      <c r="Q249" s="83" t="s">
        <v>617</v>
      </c>
      <c r="R249" s="131"/>
      <c r="S249" s="140"/>
      <c r="T249" s="258"/>
    </row>
    <row r="250" spans="1:20" ht="97.5" customHeight="1" x14ac:dyDescent="0.15">
      <c r="A250" s="247"/>
      <c r="B250" s="121"/>
      <c r="C250" s="244"/>
      <c r="D250" s="121"/>
      <c r="E250" s="109"/>
      <c r="F250" s="122"/>
      <c r="G250" s="119"/>
      <c r="H250" s="119"/>
      <c r="I250" s="126"/>
      <c r="J250" s="235"/>
      <c r="K250" s="241"/>
      <c r="L250" s="166"/>
      <c r="M250" s="88" t="s">
        <v>658</v>
      </c>
      <c r="N250" s="122"/>
      <c r="O250" s="155"/>
      <c r="P250" s="24" t="s">
        <v>696</v>
      </c>
      <c r="Q250" s="83" t="s">
        <v>675</v>
      </c>
      <c r="R250" s="131"/>
      <c r="S250" s="140"/>
      <c r="T250" s="258"/>
    </row>
    <row r="251" spans="1:20" ht="48.75" customHeight="1" x14ac:dyDescent="0.15">
      <c r="A251" s="247"/>
      <c r="B251" s="121"/>
      <c r="C251" s="244"/>
      <c r="D251" s="121"/>
      <c r="E251" s="123" t="s">
        <v>163</v>
      </c>
      <c r="F251" s="120" t="s">
        <v>378</v>
      </c>
      <c r="G251" s="117">
        <v>44105</v>
      </c>
      <c r="H251" s="117">
        <v>44347</v>
      </c>
      <c r="I251" s="85">
        <f>(H251-G251)/7</f>
        <v>34.571428571428569</v>
      </c>
      <c r="J251" s="233">
        <v>0</v>
      </c>
      <c r="K251" s="239" t="s">
        <v>379</v>
      </c>
      <c r="L251" s="166"/>
      <c r="M251" s="88" t="s">
        <v>64</v>
      </c>
      <c r="N251" s="120" t="s">
        <v>189</v>
      </c>
      <c r="O251" s="153" t="s">
        <v>379</v>
      </c>
      <c r="P251" s="24" t="s">
        <v>380</v>
      </c>
      <c r="Q251" s="83" t="s">
        <v>70</v>
      </c>
      <c r="R251" s="131"/>
      <c r="S251" s="140"/>
      <c r="T251" s="258"/>
    </row>
    <row r="252" spans="1:20" ht="257.25" customHeight="1" x14ac:dyDescent="0.15">
      <c r="A252" s="247"/>
      <c r="B252" s="121"/>
      <c r="C252" s="244"/>
      <c r="D252" s="121"/>
      <c r="E252" s="108"/>
      <c r="F252" s="121"/>
      <c r="G252" s="118"/>
      <c r="H252" s="118"/>
      <c r="I252" s="86"/>
      <c r="J252" s="234"/>
      <c r="K252" s="240"/>
      <c r="L252" s="166"/>
      <c r="M252" s="88" t="s">
        <v>481</v>
      </c>
      <c r="N252" s="121"/>
      <c r="O252" s="154"/>
      <c r="P252" s="24" t="s">
        <v>523</v>
      </c>
      <c r="Q252" s="82" t="s">
        <v>454</v>
      </c>
      <c r="R252" s="131"/>
      <c r="S252" s="140"/>
      <c r="T252" s="258"/>
    </row>
    <row r="253" spans="1:20" ht="94.5" customHeight="1" x14ac:dyDescent="0.15">
      <c r="A253" s="247"/>
      <c r="B253" s="121"/>
      <c r="C253" s="244"/>
      <c r="D253" s="121"/>
      <c r="E253" s="108"/>
      <c r="F253" s="121"/>
      <c r="G253" s="118"/>
      <c r="H253" s="118"/>
      <c r="I253" s="86"/>
      <c r="J253" s="234"/>
      <c r="K253" s="240"/>
      <c r="L253" s="166"/>
      <c r="M253" s="88" t="s">
        <v>590</v>
      </c>
      <c r="N253" s="121"/>
      <c r="O253" s="154"/>
      <c r="P253" s="24" t="s">
        <v>591</v>
      </c>
      <c r="Q253" s="83" t="s">
        <v>533</v>
      </c>
      <c r="R253" s="131"/>
      <c r="S253" s="140"/>
      <c r="T253" s="258"/>
    </row>
    <row r="254" spans="1:20" ht="94.5" customHeight="1" x14ac:dyDescent="0.15">
      <c r="A254" s="247"/>
      <c r="B254" s="121"/>
      <c r="C254" s="244"/>
      <c r="D254" s="121"/>
      <c r="E254" s="108"/>
      <c r="F254" s="121"/>
      <c r="G254" s="118"/>
      <c r="H254" s="118"/>
      <c r="I254" s="86"/>
      <c r="J254" s="234"/>
      <c r="K254" s="240"/>
      <c r="L254" s="166"/>
      <c r="M254" s="88" t="s">
        <v>607</v>
      </c>
      <c r="N254" s="121"/>
      <c r="O254" s="154"/>
      <c r="P254" s="24" t="s">
        <v>644</v>
      </c>
      <c r="Q254" s="83" t="s">
        <v>617</v>
      </c>
      <c r="R254" s="131"/>
      <c r="S254" s="140"/>
      <c r="T254" s="258"/>
    </row>
    <row r="255" spans="1:20" ht="94.5" customHeight="1" x14ac:dyDescent="0.15">
      <c r="A255" s="247"/>
      <c r="B255" s="121"/>
      <c r="C255" s="244"/>
      <c r="D255" s="121"/>
      <c r="E255" s="109"/>
      <c r="F255" s="122"/>
      <c r="G255" s="119"/>
      <c r="H255" s="119"/>
      <c r="I255" s="87"/>
      <c r="J255" s="235"/>
      <c r="K255" s="241"/>
      <c r="L255" s="166"/>
      <c r="M255" s="88" t="s">
        <v>657</v>
      </c>
      <c r="N255" s="122"/>
      <c r="O255" s="155"/>
      <c r="P255" s="24" t="s">
        <v>697</v>
      </c>
      <c r="Q255" s="83" t="s">
        <v>675</v>
      </c>
      <c r="R255" s="131"/>
      <c r="S255" s="140"/>
      <c r="T255" s="258"/>
    </row>
    <row r="256" spans="1:20" ht="70.5" customHeight="1" x14ac:dyDescent="0.15">
      <c r="A256" s="247"/>
      <c r="B256" s="121"/>
      <c r="C256" s="244"/>
      <c r="D256" s="121"/>
      <c r="E256" s="123" t="s">
        <v>171</v>
      </c>
      <c r="F256" s="120" t="s">
        <v>382</v>
      </c>
      <c r="G256" s="117">
        <v>43983</v>
      </c>
      <c r="H256" s="156">
        <v>44377</v>
      </c>
      <c r="I256" s="124">
        <f>(H256-G256)/7</f>
        <v>56.285714285714285</v>
      </c>
      <c r="J256" s="233">
        <v>0</v>
      </c>
      <c r="K256" s="239" t="s">
        <v>278</v>
      </c>
      <c r="L256" s="166"/>
      <c r="M256" s="88"/>
      <c r="N256" s="120" t="s">
        <v>189</v>
      </c>
      <c r="O256" s="153" t="s">
        <v>278</v>
      </c>
      <c r="P256" s="24" t="s">
        <v>372</v>
      </c>
      <c r="Q256" s="83" t="s">
        <v>70</v>
      </c>
      <c r="R256" s="131"/>
      <c r="S256" s="140"/>
      <c r="T256" s="258"/>
    </row>
    <row r="257" spans="1:20" ht="120" customHeight="1" x14ac:dyDescent="0.15">
      <c r="A257" s="247"/>
      <c r="B257" s="121"/>
      <c r="C257" s="244"/>
      <c r="D257" s="121"/>
      <c r="E257" s="108"/>
      <c r="F257" s="121"/>
      <c r="G257" s="118"/>
      <c r="H257" s="157"/>
      <c r="I257" s="125"/>
      <c r="J257" s="234"/>
      <c r="K257" s="240"/>
      <c r="L257" s="166"/>
      <c r="M257" s="88" t="s">
        <v>296</v>
      </c>
      <c r="N257" s="121"/>
      <c r="O257" s="154"/>
      <c r="P257" s="24" t="s">
        <v>383</v>
      </c>
      <c r="Q257" s="83" t="s">
        <v>70</v>
      </c>
      <c r="R257" s="131"/>
      <c r="S257" s="140"/>
      <c r="T257" s="258"/>
    </row>
    <row r="258" spans="1:20" ht="183" customHeight="1" x14ac:dyDescent="0.15">
      <c r="A258" s="247"/>
      <c r="B258" s="121"/>
      <c r="C258" s="244"/>
      <c r="D258" s="121"/>
      <c r="E258" s="108"/>
      <c r="F258" s="121"/>
      <c r="G258" s="118"/>
      <c r="H258" s="157"/>
      <c r="I258" s="125"/>
      <c r="J258" s="234"/>
      <c r="K258" s="240"/>
      <c r="L258" s="166"/>
      <c r="M258" s="88" t="s">
        <v>340</v>
      </c>
      <c r="N258" s="121"/>
      <c r="O258" s="154"/>
      <c r="P258" s="24" t="s">
        <v>524</v>
      </c>
      <c r="Q258" s="82" t="s">
        <v>454</v>
      </c>
      <c r="R258" s="131"/>
      <c r="S258" s="140"/>
      <c r="T258" s="258"/>
    </row>
    <row r="259" spans="1:20" ht="93" customHeight="1" x14ac:dyDescent="0.15">
      <c r="A259" s="247"/>
      <c r="B259" s="121"/>
      <c r="C259" s="244"/>
      <c r="D259" s="121"/>
      <c r="E259" s="108"/>
      <c r="F259" s="121"/>
      <c r="G259" s="118"/>
      <c r="H259" s="157"/>
      <c r="I259" s="125"/>
      <c r="J259" s="234"/>
      <c r="K259" s="240"/>
      <c r="L259" s="166"/>
      <c r="M259" s="88" t="s">
        <v>590</v>
      </c>
      <c r="N259" s="121"/>
      <c r="O259" s="154"/>
      <c r="P259" s="24" t="s">
        <v>592</v>
      </c>
      <c r="Q259" s="83" t="s">
        <v>533</v>
      </c>
      <c r="R259" s="131"/>
      <c r="S259" s="140"/>
      <c r="T259" s="258"/>
    </row>
    <row r="260" spans="1:20" ht="93" customHeight="1" x14ac:dyDescent="0.15">
      <c r="A260" s="247"/>
      <c r="B260" s="121"/>
      <c r="C260" s="244"/>
      <c r="D260" s="121"/>
      <c r="E260" s="108"/>
      <c r="F260" s="121"/>
      <c r="G260" s="118"/>
      <c r="H260" s="157"/>
      <c r="I260" s="125"/>
      <c r="J260" s="234"/>
      <c r="K260" s="240"/>
      <c r="L260" s="166"/>
      <c r="M260" s="88" t="s">
        <v>607</v>
      </c>
      <c r="N260" s="121"/>
      <c r="O260" s="154"/>
      <c r="P260" s="24" t="s">
        <v>645</v>
      </c>
      <c r="Q260" s="83" t="s">
        <v>617</v>
      </c>
      <c r="R260" s="131"/>
      <c r="S260" s="140"/>
      <c r="T260" s="258"/>
    </row>
    <row r="261" spans="1:20" ht="93" customHeight="1" x14ac:dyDescent="0.15">
      <c r="A261" s="247"/>
      <c r="B261" s="121"/>
      <c r="C261" s="244"/>
      <c r="D261" s="121"/>
      <c r="E261" s="109"/>
      <c r="F261" s="122"/>
      <c r="G261" s="119"/>
      <c r="H261" s="158"/>
      <c r="I261" s="126"/>
      <c r="J261" s="235"/>
      <c r="K261" s="241"/>
      <c r="L261" s="166"/>
      <c r="M261" s="88" t="s">
        <v>658</v>
      </c>
      <c r="N261" s="122"/>
      <c r="O261" s="155"/>
      <c r="P261" s="24" t="s">
        <v>698</v>
      </c>
      <c r="Q261" s="83" t="s">
        <v>675</v>
      </c>
      <c r="R261" s="131"/>
      <c r="S261" s="140"/>
      <c r="T261" s="258"/>
    </row>
    <row r="262" spans="1:20" ht="66.75" customHeight="1" x14ac:dyDescent="0.15">
      <c r="A262" s="247"/>
      <c r="B262" s="121"/>
      <c r="C262" s="244"/>
      <c r="D262" s="121"/>
      <c r="E262" s="123" t="s">
        <v>384</v>
      </c>
      <c r="F262" s="120" t="s">
        <v>382</v>
      </c>
      <c r="G262" s="117">
        <v>44075</v>
      </c>
      <c r="H262" s="156">
        <v>44377</v>
      </c>
      <c r="I262" s="124">
        <f>(H262-G262)/7</f>
        <v>43.142857142857146</v>
      </c>
      <c r="J262" s="233">
        <v>0</v>
      </c>
      <c r="K262" s="239" t="s">
        <v>278</v>
      </c>
      <c r="L262" s="166"/>
      <c r="M262" s="88" t="s">
        <v>64</v>
      </c>
      <c r="N262" s="120" t="s">
        <v>189</v>
      </c>
      <c r="O262" s="153" t="s">
        <v>58</v>
      </c>
      <c r="P262" s="24" t="s">
        <v>385</v>
      </c>
      <c r="Q262" s="83" t="s">
        <v>70</v>
      </c>
      <c r="R262" s="131"/>
      <c r="S262" s="140"/>
      <c r="T262" s="258"/>
    </row>
    <row r="263" spans="1:20" ht="190.5" customHeight="1" x14ac:dyDescent="0.15">
      <c r="A263" s="247"/>
      <c r="B263" s="121"/>
      <c r="C263" s="244"/>
      <c r="D263" s="121"/>
      <c r="E263" s="108"/>
      <c r="F263" s="121"/>
      <c r="G263" s="118"/>
      <c r="H263" s="157"/>
      <c r="I263" s="125"/>
      <c r="J263" s="234"/>
      <c r="K263" s="240"/>
      <c r="L263" s="166"/>
      <c r="M263" s="88" t="s">
        <v>482</v>
      </c>
      <c r="N263" s="121"/>
      <c r="O263" s="154"/>
      <c r="P263" s="14" t="s">
        <v>524</v>
      </c>
      <c r="Q263" s="82" t="s">
        <v>454</v>
      </c>
      <c r="R263" s="131"/>
      <c r="S263" s="140"/>
      <c r="T263" s="258"/>
    </row>
    <row r="264" spans="1:20" ht="94.5" customHeight="1" x14ac:dyDescent="0.15">
      <c r="A264" s="247"/>
      <c r="B264" s="121"/>
      <c r="C264" s="244"/>
      <c r="D264" s="121"/>
      <c r="E264" s="108"/>
      <c r="F264" s="121"/>
      <c r="G264" s="118"/>
      <c r="H264" s="157"/>
      <c r="I264" s="125"/>
      <c r="J264" s="234"/>
      <c r="K264" s="240"/>
      <c r="L264" s="166"/>
      <c r="M264" s="88" t="s">
        <v>586</v>
      </c>
      <c r="N264" s="121"/>
      <c r="O264" s="154"/>
      <c r="P264" s="14" t="s">
        <v>645</v>
      </c>
      <c r="Q264" s="82" t="s">
        <v>533</v>
      </c>
      <c r="R264" s="131"/>
      <c r="S264" s="140"/>
      <c r="T264" s="258"/>
    </row>
    <row r="265" spans="1:20" ht="94.5" customHeight="1" x14ac:dyDescent="0.15">
      <c r="A265" s="247"/>
      <c r="B265" s="121"/>
      <c r="C265" s="244"/>
      <c r="D265" s="121"/>
      <c r="E265" s="108"/>
      <c r="F265" s="121"/>
      <c r="G265" s="118"/>
      <c r="H265" s="157"/>
      <c r="I265" s="125"/>
      <c r="J265" s="234"/>
      <c r="K265" s="240"/>
      <c r="L265" s="166"/>
      <c r="M265" s="88" t="s">
        <v>607</v>
      </c>
      <c r="N265" s="121"/>
      <c r="O265" s="154"/>
      <c r="P265" s="14" t="s">
        <v>645</v>
      </c>
      <c r="Q265" s="82" t="s">
        <v>617</v>
      </c>
      <c r="R265" s="131"/>
      <c r="S265" s="140"/>
      <c r="T265" s="258"/>
    </row>
    <row r="266" spans="1:20" ht="94.5" customHeight="1" x14ac:dyDescent="0.15">
      <c r="A266" s="248"/>
      <c r="B266" s="122"/>
      <c r="C266" s="245"/>
      <c r="D266" s="122"/>
      <c r="E266" s="109"/>
      <c r="F266" s="122"/>
      <c r="G266" s="119"/>
      <c r="H266" s="158"/>
      <c r="I266" s="126"/>
      <c r="J266" s="235"/>
      <c r="K266" s="241"/>
      <c r="L266" s="167"/>
      <c r="M266" s="88" t="s">
        <v>658</v>
      </c>
      <c r="N266" s="122"/>
      <c r="O266" s="155"/>
      <c r="P266" s="14" t="s">
        <v>698</v>
      </c>
      <c r="Q266" s="82" t="s">
        <v>675</v>
      </c>
      <c r="R266" s="132"/>
      <c r="S266" s="141"/>
      <c r="T266" s="258"/>
    </row>
    <row r="267" spans="1:20" ht="146.25" customHeight="1" x14ac:dyDescent="0.15">
      <c r="A267" s="120">
        <v>10</v>
      </c>
      <c r="B267" s="120" t="s">
        <v>386</v>
      </c>
      <c r="C267" s="243" t="s">
        <v>387</v>
      </c>
      <c r="D267" s="120" t="s">
        <v>388</v>
      </c>
      <c r="E267" s="224" t="s">
        <v>39</v>
      </c>
      <c r="F267" s="219" t="s">
        <v>389</v>
      </c>
      <c r="G267" s="184">
        <v>43617</v>
      </c>
      <c r="H267" s="184">
        <v>44074</v>
      </c>
      <c r="I267" s="190">
        <f>(H267-G267)/7</f>
        <v>65.285714285714292</v>
      </c>
      <c r="J267" s="186">
        <v>1</v>
      </c>
      <c r="K267" s="200" t="s">
        <v>390</v>
      </c>
      <c r="L267" s="256">
        <f>AVERAGE(J267:J290)</f>
        <v>0.35833333333333334</v>
      </c>
      <c r="M267" s="64" t="s">
        <v>391</v>
      </c>
      <c r="N267" s="219" t="s">
        <v>189</v>
      </c>
      <c r="O267" s="143" t="s">
        <v>390</v>
      </c>
      <c r="P267" s="24" t="s">
        <v>392</v>
      </c>
      <c r="Q267" s="82" t="s">
        <v>191</v>
      </c>
      <c r="R267" s="254"/>
      <c r="S267" s="252"/>
      <c r="T267" s="258" t="s">
        <v>393</v>
      </c>
    </row>
    <row r="268" spans="1:20" ht="99" customHeight="1" x14ac:dyDescent="0.15">
      <c r="A268" s="121"/>
      <c r="B268" s="121"/>
      <c r="C268" s="244"/>
      <c r="D268" s="121"/>
      <c r="E268" s="224"/>
      <c r="F268" s="219"/>
      <c r="G268" s="184"/>
      <c r="H268" s="184"/>
      <c r="I268" s="190"/>
      <c r="J268" s="186"/>
      <c r="K268" s="200"/>
      <c r="L268" s="256"/>
      <c r="M268" s="64" t="s">
        <v>394</v>
      </c>
      <c r="N268" s="219"/>
      <c r="O268" s="143"/>
      <c r="P268" s="24" t="s">
        <v>395</v>
      </c>
      <c r="Q268" s="82" t="s">
        <v>52</v>
      </c>
      <c r="R268" s="254"/>
      <c r="S268" s="252"/>
      <c r="T268" s="258"/>
    </row>
    <row r="269" spans="1:20" ht="334.5" customHeight="1" x14ac:dyDescent="0.15">
      <c r="A269" s="121"/>
      <c r="B269" s="121"/>
      <c r="C269" s="244"/>
      <c r="D269" s="121"/>
      <c r="E269" s="224"/>
      <c r="F269" s="219"/>
      <c r="G269" s="184"/>
      <c r="H269" s="184"/>
      <c r="I269" s="190"/>
      <c r="J269" s="186"/>
      <c r="K269" s="200"/>
      <c r="L269" s="256"/>
      <c r="M269" s="88" t="s">
        <v>396</v>
      </c>
      <c r="N269" s="219"/>
      <c r="O269" s="143"/>
      <c r="P269" s="24" t="s">
        <v>397</v>
      </c>
      <c r="Q269" s="82" t="s">
        <v>67</v>
      </c>
      <c r="R269" s="254"/>
      <c r="S269" s="252"/>
      <c r="T269" s="258"/>
    </row>
    <row r="270" spans="1:20" ht="151.5" customHeight="1" x14ac:dyDescent="0.15">
      <c r="A270" s="121"/>
      <c r="B270" s="121"/>
      <c r="C270" s="244"/>
      <c r="D270" s="121"/>
      <c r="E270" s="224"/>
      <c r="F270" s="219"/>
      <c r="G270" s="184"/>
      <c r="H270" s="184"/>
      <c r="I270" s="190"/>
      <c r="J270" s="186"/>
      <c r="K270" s="200"/>
      <c r="L270" s="256"/>
      <c r="M270" s="88" t="s">
        <v>398</v>
      </c>
      <c r="N270" s="219"/>
      <c r="O270" s="143"/>
      <c r="P270" s="24" t="s">
        <v>399</v>
      </c>
      <c r="Q270" s="82" t="s">
        <v>70</v>
      </c>
      <c r="R270" s="254"/>
      <c r="S270" s="252"/>
      <c r="T270" s="258"/>
    </row>
    <row r="271" spans="1:20" ht="225" x14ac:dyDescent="0.15">
      <c r="A271" s="121"/>
      <c r="B271" s="121"/>
      <c r="C271" s="244"/>
      <c r="D271" s="121"/>
      <c r="E271" s="224"/>
      <c r="F271" s="219"/>
      <c r="G271" s="184"/>
      <c r="H271" s="184"/>
      <c r="I271" s="190"/>
      <c r="J271" s="186"/>
      <c r="K271" s="200"/>
      <c r="L271" s="256"/>
      <c r="M271" s="88" t="s">
        <v>483</v>
      </c>
      <c r="N271" s="219"/>
      <c r="O271" s="143"/>
      <c r="P271" s="24" t="s">
        <v>525</v>
      </c>
      <c r="Q271" s="82" t="s">
        <v>454</v>
      </c>
      <c r="R271" s="254"/>
      <c r="S271" s="252"/>
      <c r="T271" s="258"/>
    </row>
    <row r="272" spans="1:20" ht="60.75" customHeight="1" x14ac:dyDescent="0.15">
      <c r="A272" s="121"/>
      <c r="B272" s="121"/>
      <c r="C272" s="244"/>
      <c r="D272" s="121"/>
      <c r="E272" s="224" t="s">
        <v>53</v>
      </c>
      <c r="F272" s="219" t="s">
        <v>400</v>
      </c>
      <c r="G272" s="117">
        <v>43982</v>
      </c>
      <c r="H272" s="222">
        <v>44286</v>
      </c>
      <c r="I272" s="124">
        <f>(H272-G272)/7</f>
        <v>43.428571428571431</v>
      </c>
      <c r="J272" s="223">
        <v>0.15</v>
      </c>
      <c r="K272" s="239" t="s">
        <v>401</v>
      </c>
      <c r="L272" s="256"/>
      <c r="M272" s="88" t="s">
        <v>64</v>
      </c>
      <c r="N272" s="120" t="s">
        <v>402</v>
      </c>
      <c r="O272" s="242" t="s">
        <v>403</v>
      </c>
      <c r="P272" s="15" t="s">
        <v>167</v>
      </c>
      <c r="Q272" s="82" t="s">
        <v>67</v>
      </c>
      <c r="R272" s="254"/>
      <c r="S272" s="252"/>
      <c r="T272" s="258"/>
    </row>
    <row r="273" spans="1:20" ht="129" customHeight="1" x14ac:dyDescent="0.15">
      <c r="A273" s="121"/>
      <c r="B273" s="121"/>
      <c r="C273" s="244"/>
      <c r="D273" s="121"/>
      <c r="E273" s="224"/>
      <c r="F273" s="219"/>
      <c r="G273" s="118"/>
      <c r="H273" s="222"/>
      <c r="I273" s="125"/>
      <c r="J273" s="223"/>
      <c r="K273" s="240"/>
      <c r="L273" s="256"/>
      <c r="M273" s="88" t="s">
        <v>404</v>
      </c>
      <c r="N273" s="121"/>
      <c r="O273" s="242"/>
      <c r="P273" s="15" t="s">
        <v>405</v>
      </c>
      <c r="Q273" s="82" t="s">
        <v>70</v>
      </c>
      <c r="R273" s="254"/>
      <c r="S273" s="252"/>
      <c r="T273" s="258"/>
    </row>
    <row r="274" spans="1:20" ht="129" customHeight="1" x14ac:dyDescent="0.15">
      <c r="A274" s="121"/>
      <c r="B274" s="121"/>
      <c r="C274" s="244"/>
      <c r="D274" s="121"/>
      <c r="E274" s="224"/>
      <c r="F274" s="219"/>
      <c r="G274" s="118"/>
      <c r="H274" s="222"/>
      <c r="I274" s="125"/>
      <c r="J274" s="223"/>
      <c r="K274" s="240"/>
      <c r="L274" s="256"/>
      <c r="M274" s="88" t="s">
        <v>484</v>
      </c>
      <c r="N274" s="121"/>
      <c r="O274" s="242"/>
      <c r="P274" s="15" t="s">
        <v>526</v>
      </c>
      <c r="Q274" s="82" t="s">
        <v>454</v>
      </c>
      <c r="R274" s="254"/>
      <c r="S274" s="252"/>
      <c r="T274" s="258"/>
    </row>
    <row r="275" spans="1:20" ht="108" customHeight="1" x14ac:dyDescent="0.15">
      <c r="A275" s="121"/>
      <c r="B275" s="121"/>
      <c r="C275" s="244"/>
      <c r="D275" s="121"/>
      <c r="E275" s="224"/>
      <c r="F275" s="219"/>
      <c r="G275" s="118"/>
      <c r="H275" s="222"/>
      <c r="I275" s="125"/>
      <c r="J275" s="223"/>
      <c r="K275" s="240"/>
      <c r="L275" s="256"/>
      <c r="M275" s="88" t="s">
        <v>593</v>
      </c>
      <c r="N275" s="121"/>
      <c r="O275" s="242"/>
      <c r="P275" s="15" t="s">
        <v>594</v>
      </c>
      <c r="Q275" s="82" t="s">
        <v>533</v>
      </c>
      <c r="R275" s="254"/>
      <c r="S275" s="252"/>
      <c r="T275" s="258"/>
    </row>
    <row r="276" spans="1:20" ht="289.5" customHeight="1" x14ac:dyDescent="0.15">
      <c r="A276" s="121"/>
      <c r="B276" s="121"/>
      <c r="C276" s="244"/>
      <c r="D276" s="121"/>
      <c r="E276" s="224"/>
      <c r="F276" s="219"/>
      <c r="G276" s="118"/>
      <c r="H276" s="222"/>
      <c r="I276" s="125"/>
      <c r="J276" s="223"/>
      <c r="K276" s="240"/>
      <c r="L276" s="256"/>
      <c r="M276" s="88" t="s">
        <v>608</v>
      </c>
      <c r="N276" s="121"/>
      <c r="O276" s="242"/>
      <c r="P276" s="15" t="s">
        <v>646</v>
      </c>
      <c r="Q276" s="82" t="s">
        <v>617</v>
      </c>
      <c r="R276" s="254"/>
      <c r="S276" s="252"/>
      <c r="T276" s="258"/>
    </row>
    <row r="277" spans="1:20" ht="192" customHeight="1" x14ac:dyDescent="0.15">
      <c r="A277" s="121"/>
      <c r="B277" s="121"/>
      <c r="C277" s="244"/>
      <c r="D277" s="121"/>
      <c r="E277" s="224"/>
      <c r="F277" s="219"/>
      <c r="G277" s="119"/>
      <c r="H277" s="222"/>
      <c r="I277" s="126"/>
      <c r="J277" s="223"/>
      <c r="K277" s="241"/>
      <c r="L277" s="256"/>
      <c r="M277" s="88" t="s">
        <v>665</v>
      </c>
      <c r="N277" s="122"/>
      <c r="O277" s="242"/>
      <c r="P277" s="15" t="s">
        <v>699</v>
      </c>
      <c r="Q277" s="82" t="s">
        <v>675</v>
      </c>
      <c r="R277" s="254"/>
      <c r="S277" s="252"/>
      <c r="T277" s="258"/>
    </row>
    <row r="278" spans="1:20" ht="90.75" customHeight="1" x14ac:dyDescent="0.15">
      <c r="A278" s="121"/>
      <c r="B278" s="121"/>
      <c r="C278" s="244"/>
      <c r="D278" s="121"/>
      <c r="E278" s="224" t="s">
        <v>62</v>
      </c>
      <c r="F278" s="219" t="s">
        <v>406</v>
      </c>
      <c r="G278" s="117">
        <v>44075</v>
      </c>
      <c r="H278" s="222">
        <v>44316</v>
      </c>
      <c r="I278" s="124">
        <f>(H278-G278)/7</f>
        <v>34.428571428571431</v>
      </c>
      <c r="J278" s="223">
        <v>0</v>
      </c>
      <c r="K278" s="239" t="s">
        <v>407</v>
      </c>
      <c r="L278" s="256"/>
      <c r="M278" s="88" t="s">
        <v>408</v>
      </c>
      <c r="N278" s="120" t="s">
        <v>302</v>
      </c>
      <c r="O278" s="242" t="s">
        <v>409</v>
      </c>
      <c r="P278" s="15" t="s">
        <v>167</v>
      </c>
      <c r="Q278" s="82" t="s">
        <v>70</v>
      </c>
      <c r="R278" s="254"/>
      <c r="S278" s="252"/>
      <c r="T278" s="258"/>
    </row>
    <row r="279" spans="1:20" ht="272.25" customHeight="1" x14ac:dyDescent="0.15">
      <c r="A279" s="121"/>
      <c r="B279" s="121"/>
      <c r="C279" s="244"/>
      <c r="D279" s="121"/>
      <c r="E279" s="224"/>
      <c r="F279" s="219"/>
      <c r="G279" s="118"/>
      <c r="H279" s="222"/>
      <c r="I279" s="125"/>
      <c r="J279" s="223"/>
      <c r="K279" s="240"/>
      <c r="L279" s="256"/>
      <c r="M279" s="88" t="s">
        <v>485</v>
      </c>
      <c r="N279" s="121"/>
      <c r="O279" s="242"/>
      <c r="P279" s="15" t="s">
        <v>527</v>
      </c>
      <c r="Q279" s="82" t="s">
        <v>454</v>
      </c>
      <c r="R279" s="254"/>
      <c r="S279" s="252"/>
      <c r="T279" s="258"/>
    </row>
    <row r="280" spans="1:20" ht="88.5" customHeight="1" x14ac:dyDescent="0.15">
      <c r="A280" s="121"/>
      <c r="B280" s="121"/>
      <c r="C280" s="244"/>
      <c r="D280" s="121"/>
      <c r="E280" s="224"/>
      <c r="F280" s="219"/>
      <c r="G280" s="118"/>
      <c r="H280" s="222"/>
      <c r="I280" s="125"/>
      <c r="J280" s="223"/>
      <c r="K280" s="240"/>
      <c r="L280" s="256"/>
      <c r="M280" s="88" t="s">
        <v>586</v>
      </c>
      <c r="N280" s="121"/>
      <c r="O280" s="242"/>
      <c r="P280" s="15" t="s">
        <v>595</v>
      </c>
      <c r="Q280" s="82" t="s">
        <v>533</v>
      </c>
      <c r="R280" s="254"/>
      <c r="S280" s="252"/>
      <c r="T280" s="258"/>
    </row>
    <row r="281" spans="1:20" ht="88.5" customHeight="1" x14ac:dyDescent="0.15">
      <c r="A281" s="121"/>
      <c r="B281" s="121"/>
      <c r="C281" s="244"/>
      <c r="D281" s="121"/>
      <c r="E281" s="224"/>
      <c r="F281" s="219"/>
      <c r="G281" s="118"/>
      <c r="H281" s="222"/>
      <c r="I281" s="125"/>
      <c r="J281" s="223"/>
      <c r="K281" s="240"/>
      <c r="L281" s="256"/>
      <c r="M281" s="88" t="s">
        <v>607</v>
      </c>
      <c r="N281" s="121"/>
      <c r="O281" s="242"/>
      <c r="P281" s="15" t="s">
        <v>647</v>
      </c>
      <c r="Q281" s="82" t="s">
        <v>617</v>
      </c>
      <c r="R281" s="254"/>
      <c r="S281" s="252"/>
      <c r="T281" s="258"/>
    </row>
    <row r="282" spans="1:20" ht="88.5" customHeight="1" x14ac:dyDescent="0.15">
      <c r="A282" s="121"/>
      <c r="B282" s="121"/>
      <c r="C282" s="244"/>
      <c r="D282" s="121"/>
      <c r="E282" s="224"/>
      <c r="F282" s="219"/>
      <c r="G282" s="119"/>
      <c r="H282" s="222"/>
      <c r="I282" s="126"/>
      <c r="J282" s="223"/>
      <c r="K282" s="241"/>
      <c r="L282" s="256"/>
      <c r="M282" s="88" t="s">
        <v>654</v>
      </c>
      <c r="N282" s="122"/>
      <c r="O282" s="242"/>
      <c r="P282" s="15" t="s">
        <v>700</v>
      </c>
      <c r="Q282" s="82" t="s">
        <v>675</v>
      </c>
      <c r="R282" s="254"/>
      <c r="S282" s="252"/>
      <c r="T282" s="258"/>
    </row>
    <row r="283" spans="1:20" ht="90.75" customHeight="1" x14ac:dyDescent="0.15">
      <c r="A283" s="121"/>
      <c r="B283" s="121"/>
      <c r="C283" s="244"/>
      <c r="D283" s="121"/>
      <c r="E283" s="224" t="s">
        <v>138</v>
      </c>
      <c r="F283" s="219" t="s">
        <v>410</v>
      </c>
      <c r="G283" s="117">
        <v>44166</v>
      </c>
      <c r="H283" s="222">
        <v>44347</v>
      </c>
      <c r="I283" s="124">
        <f>(H283-G283)/7</f>
        <v>25.857142857142858</v>
      </c>
      <c r="J283" s="223">
        <v>0</v>
      </c>
      <c r="K283" s="239" t="s">
        <v>278</v>
      </c>
      <c r="L283" s="256"/>
      <c r="M283" s="88" t="s">
        <v>64</v>
      </c>
      <c r="N283" s="120" t="s">
        <v>189</v>
      </c>
      <c r="O283" s="242" t="s">
        <v>278</v>
      </c>
      <c r="P283" s="15" t="s">
        <v>167</v>
      </c>
      <c r="Q283" s="82" t="s">
        <v>70</v>
      </c>
      <c r="R283" s="254"/>
      <c r="S283" s="252"/>
      <c r="T283" s="258"/>
    </row>
    <row r="284" spans="1:20" ht="177" customHeight="1" x14ac:dyDescent="0.15">
      <c r="A284" s="121"/>
      <c r="B284" s="121"/>
      <c r="C284" s="244"/>
      <c r="D284" s="121"/>
      <c r="E284" s="224"/>
      <c r="F284" s="219"/>
      <c r="G284" s="118"/>
      <c r="H284" s="222"/>
      <c r="I284" s="125"/>
      <c r="J284" s="223"/>
      <c r="K284" s="240"/>
      <c r="L284" s="256"/>
      <c r="M284" s="88" t="s">
        <v>381</v>
      </c>
      <c r="N284" s="121"/>
      <c r="O284" s="242"/>
      <c r="P284" s="15" t="s">
        <v>528</v>
      </c>
      <c r="Q284" s="82" t="s">
        <v>454</v>
      </c>
      <c r="R284" s="254"/>
      <c r="S284" s="252"/>
      <c r="T284" s="258"/>
    </row>
    <row r="285" spans="1:20" ht="90" customHeight="1" x14ac:dyDescent="0.15">
      <c r="A285" s="121"/>
      <c r="B285" s="121"/>
      <c r="C285" s="244"/>
      <c r="D285" s="121"/>
      <c r="E285" s="224"/>
      <c r="F285" s="219"/>
      <c r="G285" s="118"/>
      <c r="H285" s="222"/>
      <c r="I285" s="125"/>
      <c r="J285" s="223"/>
      <c r="K285" s="240"/>
      <c r="L285" s="256"/>
      <c r="M285" s="88" t="s">
        <v>586</v>
      </c>
      <c r="N285" s="121"/>
      <c r="O285" s="242"/>
      <c r="P285" s="15" t="s">
        <v>596</v>
      </c>
      <c r="Q285" s="82" t="s">
        <v>533</v>
      </c>
      <c r="R285" s="254"/>
      <c r="S285" s="252"/>
      <c r="T285" s="258"/>
    </row>
    <row r="286" spans="1:20" ht="90" customHeight="1" x14ac:dyDescent="0.15">
      <c r="A286" s="121"/>
      <c r="B286" s="121"/>
      <c r="C286" s="244"/>
      <c r="D286" s="121"/>
      <c r="E286" s="224"/>
      <c r="F286" s="219"/>
      <c r="G286" s="118"/>
      <c r="H286" s="222"/>
      <c r="I286" s="125"/>
      <c r="J286" s="223"/>
      <c r="K286" s="240"/>
      <c r="L286" s="256"/>
      <c r="M286" s="88" t="s">
        <v>607</v>
      </c>
      <c r="N286" s="121"/>
      <c r="O286" s="242"/>
      <c r="P286" s="15" t="s">
        <v>648</v>
      </c>
      <c r="Q286" s="82" t="s">
        <v>617</v>
      </c>
      <c r="R286" s="254"/>
      <c r="S286" s="252"/>
      <c r="T286" s="258"/>
    </row>
    <row r="287" spans="1:20" ht="90" customHeight="1" x14ac:dyDescent="0.15">
      <c r="A287" s="121"/>
      <c r="B287" s="121"/>
      <c r="C287" s="244"/>
      <c r="D287" s="121"/>
      <c r="E287" s="224"/>
      <c r="F287" s="219"/>
      <c r="G287" s="119"/>
      <c r="H287" s="222"/>
      <c r="I287" s="126"/>
      <c r="J287" s="223"/>
      <c r="K287" s="241"/>
      <c r="L287" s="256"/>
      <c r="M287" s="88" t="s">
        <v>654</v>
      </c>
      <c r="N287" s="122"/>
      <c r="O287" s="242"/>
      <c r="P287" s="15" t="s">
        <v>701</v>
      </c>
      <c r="Q287" s="82" t="s">
        <v>675</v>
      </c>
      <c r="R287" s="254"/>
      <c r="S287" s="252"/>
      <c r="T287" s="258"/>
    </row>
    <row r="288" spans="1:20" ht="90.75" customHeight="1" x14ac:dyDescent="0.15">
      <c r="A288" s="121"/>
      <c r="B288" s="121"/>
      <c r="C288" s="244"/>
      <c r="D288" s="121"/>
      <c r="E288" s="224" t="s">
        <v>149</v>
      </c>
      <c r="F288" s="219" t="s">
        <v>411</v>
      </c>
      <c r="G288" s="184">
        <v>44197</v>
      </c>
      <c r="H288" s="184">
        <v>44377</v>
      </c>
      <c r="I288" s="190">
        <f>(H288-G288)/7</f>
        <v>25.714285714285715</v>
      </c>
      <c r="J288" s="186">
        <v>1</v>
      </c>
      <c r="K288" s="116" t="s">
        <v>379</v>
      </c>
      <c r="L288" s="256"/>
      <c r="M288" s="88" t="s">
        <v>64</v>
      </c>
      <c r="N288" s="219" t="s">
        <v>189</v>
      </c>
      <c r="O288" s="257" t="s">
        <v>379</v>
      </c>
      <c r="P288" s="15" t="s">
        <v>167</v>
      </c>
      <c r="Q288" s="82" t="s">
        <v>70</v>
      </c>
      <c r="R288" s="254"/>
      <c r="S288" s="252"/>
      <c r="T288" s="258"/>
    </row>
    <row r="289" spans="1:20" ht="372.75" customHeight="1" x14ac:dyDescent="0.15">
      <c r="A289" s="121"/>
      <c r="B289" s="121"/>
      <c r="C289" s="244"/>
      <c r="D289" s="121"/>
      <c r="E289" s="224"/>
      <c r="F289" s="219"/>
      <c r="G289" s="184"/>
      <c r="H289" s="184"/>
      <c r="I289" s="190"/>
      <c r="J289" s="186"/>
      <c r="K289" s="116"/>
      <c r="L289" s="256"/>
      <c r="M289" s="88" t="s">
        <v>486</v>
      </c>
      <c r="N289" s="219"/>
      <c r="O289" s="257"/>
      <c r="P289" s="15" t="s">
        <v>529</v>
      </c>
      <c r="Q289" s="82" t="s">
        <v>454</v>
      </c>
      <c r="R289" s="254"/>
      <c r="S289" s="252"/>
      <c r="T289" s="258"/>
    </row>
    <row r="290" spans="1:20" ht="129.75" customHeight="1" x14ac:dyDescent="0.15">
      <c r="A290" s="121"/>
      <c r="B290" s="121"/>
      <c r="C290" s="244"/>
      <c r="D290" s="121"/>
      <c r="E290" s="224" t="s">
        <v>157</v>
      </c>
      <c r="F290" s="219" t="s">
        <v>412</v>
      </c>
      <c r="G290" s="117">
        <v>44348</v>
      </c>
      <c r="H290" s="222">
        <v>44377</v>
      </c>
      <c r="I290" s="124">
        <f>(H290-G290)/7</f>
        <v>4.1428571428571432</v>
      </c>
      <c r="J290" s="223">
        <v>0</v>
      </c>
      <c r="K290" s="239" t="s">
        <v>278</v>
      </c>
      <c r="L290" s="256"/>
      <c r="M290" s="88" t="s">
        <v>64</v>
      </c>
      <c r="N290" s="120" t="s">
        <v>189</v>
      </c>
      <c r="O290" s="242" t="s">
        <v>58</v>
      </c>
      <c r="P290" s="15" t="s">
        <v>487</v>
      </c>
      <c r="Q290" s="82" t="s">
        <v>454</v>
      </c>
      <c r="R290" s="254"/>
      <c r="S290" s="252"/>
      <c r="T290" s="258"/>
    </row>
    <row r="291" spans="1:20" ht="129.75" customHeight="1" x14ac:dyDescent="0.15">
      <c r="A291" s="121"/>
      <c r="B291" s="121"/>
      <c r="C291" s="244"/>
      <c r="D291" s="121"/>
      <c r="E291" s="224"/>
      <c r="F291" s="219"/>
      <c r="G291" s="118"/>
      <c r="H291" s="222"/>
      <c r="I291" s="125"/>
      <c r="J291" s="223"/>
      <c r="K291" s="240"/>
      <c r="L291" s="256"/>
      <c r="M291" s="88" t="s">
        <v>586</v>
      </c>
      <c r="N291" s="121"/>
      <c r="O291" s="242"/>
      <c r="P291" s="15" t="s">
        <v>597</v>
      </c>
      <c r="Q291" s="82" t="s">
        <v>533</v>
      </c>
      <c r="R291" s="254"/>
      <c r="S291" s="252"/>
      <c r="T291" s="258"/>
    </row>
    <row r="292" spans="1:20" ht="96" customHeight="1" x14ac:dyDescent="0.15">
      <c r="A292" s="121"/>
      <c r="B292" s="121"/>
      <c r="C292" s="244"/>
      <c r="D292" s="121"/>
      <c r="E292" s="224"/>
      <c r="F292" s="219"/>
      <c r="G292" s="118"/>
      <c r="H292" s="222"/>
      <c r="I292" s="125"/>
      <c r="J292" s="223"/>
      <c r="K292" s="240"/>
      <c r="L292" s="256"/>
      <c r="M292" s="88" t="s">
        <v>607</v>
      </c>
      <c r="N292" s="121"/>
      <c r="O292" s="242"/>
      <c r="P292" s="15" t="s">
        <v>649</v>
      </c>
      <c r="Q292" s="82" t="s">
        <v>617</v>
      </c>
      <c r="R292" s="254"/>
      <c r="S292" s="252"/>
      <c r="T292" s="258"/>
    </row>
    <row r="293" spans="1:20" ht="96" customHeight="1" thickBot="1" x14ac:dyDescent="0.2">
      <c r="A293" s="122"/>
      <c r="B293" s="122"/>
      <c r="C293" s="245"/>
      <c r="D293" s="122"/>
      <c r="E293" s="224"/>
      <c r="F293" s="219"/>
      <c r="G293" s="119"/>
      <c r="H293" s="222"/>
      <c r="I293" s="126"/>
      <c r="J293" s="223"/>
      <c r="K293" s="241"/>
      <c r="L293" s="256"/>
      <c r="M293" s="88" t="s">
        <v>654</v>
      </c>
      <c r="N293" s="122"/>
      <c r="O293" s="242"/>
      <c r="P293" s="80" t="s">
        <v>702</v>
      </c>
      <c r="Q293" s="84" t="s">
        <v>675</v>
      </c>
      <c r="R293" s="255"/>
      <c r="S293" s="253"/>
      <c r="T293" s="259"/>
    </row>
    <row r="294" spans="1:20" ht="129.75" customHeight="1" x14ac:dyDescent="0.15">
      <c r="A294" s="46"/>
      <c r="B294" s="46"/>
      <c r="C294" s="53"/>
      <c r="D294" s="46"/>
      <c r="E294" s="46"/>
      <c r="F294" s="46"/>
      <c r="G294" s="47"/>
      <c r="H294" s="48"/>
      <c r="I294" s="9"/>
      <c r="J294" s="40"/>
      <c r="K294" s="49"/>
      <c r="L294" s="50"/>
      <c r="M294" s="25"/>
      <c r="N294" s="51"/>
      <c r="O294" s="49"/>
      <c r="P294" s="52"/>
      <c r="Q294" s="46"/>
      <c r="R294" s="51"/>
      <c r="S294" s="51"/>
      <c r="T294" s="51"/>
    </row>
    <row r="295" spans="1:20" ht="30" customHeight="1" x14ac:dyDescent="0.15">
      <c r="A295" s="199" t="s">
        <v>413</v>
      </c>
      <c r="B295" s="199"/>
      <c r="C295" s="199"/>
      <c r="D295" s="199"/>
      <c r="E295" s="8" t="s">
        <v>414</v>
      </c>
      <c r="F295" s="75">
        <f>L11</f>
        <v>0.93333333333333324</v>
      </c>
      <c r="G295" s="43"/>
      <c r="H295" s="43"/>
      <c r="I295" s="9"/>
      <c r="J295" s="39"/>
      <c r="K295" s="8"/>
      <c r="L295" s="8"/>
      <c r="M295" s="8"/>
      <c r="N295" s="8"/>
      <c r="O295" s="8"/>
      <c r="P295" s="8"/>
      <c r="Q295" s="8"/>
      <c r="R295" s="55"/>
      <c r="S295" s="55"/>
      <c r="T295" s="8"/>
    </row>
    <row r="296" spans="1:20" ht="15" x14ac:dyDescent="0.15">
      <c r="A296" s="34"/>
      <c r="B296" s="34"/>
      <c r="C296" s="26"/>
      <c r="D296" s="26"/>
      <c r="E296" s="8" t="s">
        <v>415</v>
      </c>
      <c r="F296" s="75">
        <f>L23</f>
        <v>1</v>
      </c>
      <c r="G296" s="43"/>
      <c r="H296" s="43"/>
      <c r="I296" s="9"/>
      <c r="J296" s="39"/>
      <c r="K296" s="8"/>
      <c r="L296" s="8"/>
      <c r="M296" s="8"/>
      <c r="N296" s="8"/>
      <c r="O296" s="8"/>
      <c r="P296" s="8"/>
      <c r="Q296" s="8"/>
      <c r="R296" s="55"/>
      <c r="S296" s="55"/>
      <c r="T296" s="8"/>
    </row>
    <row r="297" spans="1:20" ht="15" x14ac:dyDescent="0.15">
      <c r="A297" s="34"/>
      <c r="B297" s="34"/>
      <c r="C297" s="26"/>
      <c r="D297" s="26"/>
      <c r="E297" s="8" t="s">
        <v>416</v>
      </c>
      <c r="F297" s="75">
        <f>L36</f>
        <v>0.72499999999999998</v>
      </c>
      <c r="G297" s="43"/>
      <c r="H297" s="43"/>
      <c r="I297" s="9"/>
      <c r="J297" s="39"/>
      <c r="K297" s="8"/>
      <c r="L297" s="8"/>
      <c r="M297" s="8"/>
      <c r="N297" s="8"/>
      <c r="O297" s="8"/>
      <c r="P297" s="8"/>
      <c r="Q297" s="8"/>
      <c r="R297" s="55"/>
      <c r="S297" s="55"/>
      <c r="T297" s="8"/>
    </row>
    <row r="298" spans="1:20" ht="15" x14ac:dyDescent="0.15">
      <c r="A298" s="34"/>
      <c r="B298" s="34"/>
      <c r="C298" s="26"/>
      <c r="D298" s="26"/>
      <c r="E298" s="8" t="s">
        <v>417</v>
      </c>
      <c r="F298" s="75">
        <f>L82</f>
        <v>0.6</v>
      </c>
      <c r="G298" s="43"/>
      <c r="H298" s="43"/>
      <c r="I298" s="9"/>
      <c r="J298" s="39"/>
      <c r="K298" s="8"/>
      <c r="L298" s="8"/>
      <c r="M298" s="8"/>
      <c r="N298" s="8"/>
      <c r="O298" s="8"/>
      <c r="P298" s="8"/>
      <c r="Q298" s="8"/>
      <c r="R298" s="55"/>
      <c r="S298" s="55"/>
      <c r="T298" s="8"/>
    </row>
    <row r="299" spans="1:20" ht="15" x14ac:dyDescent="0.15">
      <c r="A299" s="34"/>
      <c r="B299" s="34"/>
      <c r="C299" s="26"/>
      <c r="D299" s="26"/>
      <c r="E299" s="8" t="s">
        <v>418</v>
      </c>
      <c r="F299" s="75">
        <f>L104</f>
        <v>0.66666666666666663</v>
      </c>
      <c r="G299" s="43"/>
      <c r="H299" s="43"/>
      <c r="I299" s="9"/>
      <c r="J299" s="39"/>
      <c r="K299" s="8"/>
      <c r="L299" s="8"/>
      <c r="M299" s="8"/>
      <c r="N299" s="8"/>
      <c r="O299" s="8"/>
      <c r="P299" s="8"/>
      <c r="Q299" s="8"/>
      <c r="R299" s="55"/>
      <c r="S299" s="55"/>
      <c r="T299" s="8"/>
    </row>
    <row r="300" spans="1:20" ht="15" x14ac:dyDescent="0.15">
      <c r="A300" s="34"/>
      <c r="B300" s="34"/>
      <c r="C300" s="26"/>
      <c r="D300" s="26"/>
      <c r="E300" s="8" t="s">
        <v>419</v>
      </c>
      <c r="F300" s="75">
        <f>L138</f>
        <v>0.64449999999999996</v>
      </c>
      <c r="G300" s="43"/>
      <c r="H300" s="43"/>
      <c r="I300" s="9"/>
      <c r="J300" s="39"/>
      <c r="K300" s="8"/>
      <c r="L300" s="8"/>
      <c r="M300" s="8"/>
      <c r="N300" s="8"/>
      <c r="O300" s="8"/>
      <c r="P300" s="8"/>
      <c r="Q300" s="8"/>
      <c r="R300" s="55"/>
      <c r="S300" s="55"/>
      <c r="T300" s="8"/>
    </row>
    <row r="301" spans="1:20" ht="15" x14ac:dyDescent="0.15">
      <c r="A301" s="34"/>
      <c r="B301" s="34"/>
      <c r="C301" s="26"/>
      <c r="D301" s="26"/>
      <c r="E301" s="8" t="s">
        <v>420</v>
      </c>
      <c r="F301" s="75">
        <f>L160</f>
        <v>0.16</v>
      </c>
      <c r="G301" s="43"/>
      <c r="H301" s="43"/>
      <c r="I301" s="9"/>
      <c r="J301" s="39"/>
      <c r="K301" s="8"/>
      <c r="L301" s="8"/>
      <c r="M301" s="8"/>
      <c r="N301" s="8"/>
      <c r="O301" s="8"/>
      <c r="P301" s="8"/>
      <c r="Q301" s="8"/>
      <c r="R301" s="55"/>
      <c r="S301" s="55"/>
      <c r="T301" s="8"/>
    </row>
    <row r="302" spans="1:20" ht="15" x14ac:dyDescent="0.15">
      <c r="A302" s="34"/>
      <c r="B302" s="34"/>
      <c r="C302" s="26"/>
      <c r="D302" s="26"/>
      <c r="E302" s="8" t="s">
        <v>421</v>
      </c>
      <c r="F302" s="75">
        <f>L190</f>
        <v>0.52</v>
      </c>
      <c r="G302" s="43"/>
      <c r="H302" s="43"/>
      <c r="I302" s="9"/>
      <c r="J302" s="39"/>
      <c r="K302" s="8"/>
      <c r="L302" s="8"/>
      <c r="M302" s="8"/>
      <c r="N302" s="8"/>
      <c r="O302" s="8"/>
      <c r="P302" s="8"/>
      <c r="Q302" s="8"/>
      <c r="R302" s="55"/>
      <c r="S302" s="55"/>
      <c r="T302" s="8"/>
    </row>
    <row r="303" spans="1:20" ht="15" x14ac:dyDescent="0.15">
      <c r="A303" s="34"/>
      <c r="B303" s="34"/>
      <c r="C303" s="26"/>
      <c r="D303" s="26"/>
      <c r="E303" s="8" t="s">
        <v>422</v>
      </c>
      <c r="F303" s="75">
        <f>L222</f>
        <v>0.31111111111111112</v>
      </c>
      <c r="G303" s="43"/>
      <c r="H303" s="43"/>
      <c r="I303" s="9"/>
      <c r="J303" s="39"/>
      <c r="K303" s="8"/>
      <c r="L303" s="8"/>
      <c r="M303" s="8"/>
      <c r="N303" s="8"/>
      <c r="O303" s="8"/>
      <c r="P303" s="8"/>
      <c r="Q303" s="8"/>
      <c r="R303" s="55"/>
      <c r="S303" s="55"/>
      <c r="T303" s="8"/>
    </row>
    <row r="304" spans="1:20" ht="15" x14ac:dyDescent="0.15">
      <c r="A304" s="34"/>
      <c r="B304" s="34"/>
      <c r="C304" s="26"/>
      <c r="D304" s="26"/>
      <c r="E304" s="8" t="s">
        <v>423</v>
      </c>
      <c r="F304" s="75">
        <f>L267</f>
        <v>0.35833333333333334</v>
      </c>
      <c r="G304" s="43"/>
      <c r="H304" s="44"/>
      <c r="I304" s="9"/>
      <c r="J304" s="40"/>
      <c r="K304" s="8"/>
      <c r="L304" s="8"/>
      <c r="M304" s="8"/>
      <c r="N304" s="8"/>
      <c r="O304" s="8"/>
      <c r="P304" s="8"/>
      <c r="Q304" s="8"/>
      <c r="R304" s="55"/>
      <c r="S304" s="55"/>
      <c r="T304" s="8"/>
    </row>
    <row r="305" spans="1:20" x14ac:dyDescent="0.15">
      <c r="A305" s="34"/>
      <c r="B305" s="34"/>
      <c r="C305" s="26"/>
      <c r="D305" s="26"/>
      <c r="E305" s="10"/>
      <c r="F305" s="11"/>
      <c r="G305" s="43"/>
      <c r="H305" s="44"/>
      <c r="I305" s="27"/>
      <c r="J305" s="40"/>
      <c r="K305" s="8"/>
      <c r="L305" s="8"/>
      <c r="M305" s="8"/>
      <c r="N305" s="8"/>
      <c r="O305" s="8"/>
      <c r="P305" s="8"/>
      <c r="Q305" s="8"/>
      <c r="R305" s="55"/>
      <c r="S305" s="55"/>
      <c r="T305" s="8"/>
    </row>
    <row r="306" spans="1:20" ht="23.25" customHeight="1" x14ac:dyDescent="0.15">
      <c r="A306" s="201" t="s">
        <v>424</v>
      </c>
      <c r="B306" s="201"/>
      <c r="C306" s="201"/>
      <c r="D306" s="201"/>
      <c r="E306" s="12">
        <f>AVERAGE(F295:F304)</f>
        <v>0.59189444444444439</v>
      </c>
      <c r="F306" s="10" t="s">
        <v>425</v>
      </c>
      <c r="G306" s="43"/>
      <c r="H306" s="43"/>
      <c r="I306" s="28"/>
      <c r="J306" s="39"/>
      <c r="K306" s="8"/>
      <c r="L306" s="8"/>
      <c r="M306" s="8"/>
      <c r="N306" s="8"/>
      <c r="O306" s="8"/>
      <c r="P306" s="8"/>
      <c r="Q306" s="8"/>
      <c r="R306" s="55"/>
      <c r="S306" s="55"/>
      <c r="T306" s="8"/>
    </row>
  </sheetData>
  <autoFilter ref="A10:V293" xr:uid="{00000000-0009-0000-0000-000000000000}"/>
  <mergeCells count="598">
    <mergeCell ref="N30:N35"/>
    <mergeCell ref="O30:O35"/>
    <mergeCell ref="R23:R35"/>
    <mergeCell ref="S23:S35"/>
    <mergeCell ref="T23:T35"/>
    <mergeCell ref="A23:A35"/>
    <mergeCell ref="B23:B35"/>
    <mergeCell ref="E30:E35"/>
    <mergeCell ref="F30:F35"/>
    <mergeCell ref="G30:G35"/>
    <mergeCell ref="H30:H35"/>
    <mergeCell ref="J30:J35"/>
    <mergeCell ref="L23:L35"/>
    <mergeCell ref="M32:M35"/>
    <mergeCell ref="E27:E29"/>
    <mergeCell ref="D267:D293"/>
    <mergeCell ref="I290:I293"/>
    <mergeCell ref="K290:K293"/>
    <mergeCell ref="E256:E261"/>
    <mergeCell ref="F256:F261"/>
    <mergeCell ref="H256:H261"/>
    <mergeCell ref="J256:J261"/>
    <mergeCell ref="E246:E250"/>
    <mergeCell ref="E283:E287"/>
    <mergeCell ref="E262:E266"/>
    <mergeCell ref="F262:F266"/>
    <mergeCell ref="E251:E255"/>
    <mergeCell ref="F251:F255"/>
    <mergeCell ref="G246:G250"/>
    <mergeCell ref="I246:I250"/>
    <mergeCell ref="H290:H293"/>
    <mergeCell ref="J290:J293"/>
    <mergeCell ref="E288:E289"/>
    <mergeCell ref="F288:F289"/>
    <mergeCell ref="E267:E271"/>
    <mergeCell ref="F267:F271"/>
    <mergeCell ref="J267:J271"/>
    <mergeCell ref="K267:K271"/>
    <mergeCell ref="F283:F287"/>
    <mergeCell ref="K77:K81"/>
    <mergeCell ref="G93:G98"/>
    <mergeCell ref="I93:I98"/>
    <mergeCell ref="K93:K98"/>
    <mergeCell ref="G99:G103"/>
    <mergeCell ref="I99:I103"/>
    <mergeCell ref="K99:K103"/>
    <mergeCell ref="G16:G22"/>
    <mergeCell ref="I16:I22"/>
    <mergeCell ref="K16:K22"/>
    <mergeCell ref="I30:I34"/>
    <mergeCell ref="G65:G70"/>
    <mergeCell ref="I65:I70"/>
    <mergeCell ref="K65:K70"/>
    <mergeCell ref="G71:G76"/>
    <mergeCell ref="I71:I76"/>
    <mergeCell ref="K71:K76"/>
    <mergeCell ref="J16:J22"/>
    <mergeCell ref="H16:H22"/>
    <mergeCell ref="G48:G53"/>
    <mergeCell ref="H23:H26"/>
    <mergeCell ref="I23:I26"/>
    <mergeCell ref="J71:J76"/>
    <mergeCell ref="G60:G64"/>
    <mergeCell ref="R11:R22"/>
    <mergeCell ref="S11:S22"/>
    <mergeCell ref="T11:T22"/>
    <mergeCell ref="L11:L22"/>
    <mergeCell ref="O93:O98"/>
    <mergeCell ref="O114:O120"/>
    <mergeCell ref="N114:N120"/>
    <mergeCell ref="N99:N103"/>
    <mergeCell ref="N93:N98"/>
    <mergeCell ref="N77:N81"/>
    <mergeCell ref="N71:N76"/>
    <mergeCell ref="N65:N70"/>
    <mergeCell ref="N16:N22"/>
    <mergeCell ref="T104:T137"/>
    <mergeCell ref="S104:S137"/>
    <mergeCell ref="R104:R137"/>
    <mergeCell ref="T82:T103"/>
    <mergeCell ref="S82:S103"/>
    <mergeCell ref="R82:R103"/>
    <mergeCell ref="R36:R81"/>
    <mergeCell ref="O127:O132"/>
    <mergeCell ref="O133:O137"/>
    <mergeCell ref="N133:N137"/>
    <mergeCell ref="N127:N132"/>
    <mergeCell ref="T160:T189"/>
    <mergeCell ref="S160:S189"/>
    <mergeCell ref="R160:R189"/>
    <mergeCell ref="N290:N293"/>
    <mergeCell ref="N283:N287"/>
    <mergeCell ref="N278:N282"/>
    <mergeCell ref="N272:N277"/>
    <mergeCell ref="N262:N266"/>
    <mergeCell ref="N256:N261"/>
    <mergeCell ref="N251:N255"/>
    <mergeCell ref="N246:N250"/>
    <mergeCell ref="N240:N245"/>
    <mergeCell ref="N234:N239"/>
    <mergeCell ref="N227:N233"/>
    <mergeCell ref="N216:N221"/>
    <mergeCell ref="O283:O287"/>
    <mergeCell ref="N210:N215"/>
    <mergeCell ref="N202:N209"/>
    <mergeCell ref="N194:N201"/>
    <mergeCell ref="T222:T266"/>
    <mergeCell ref="T190:T221"/>
    <mergeCell ref="O272:O277"/>
    <mergeCell ref="O278:O282"/>
    <mergeCell ref="T267:T293"/>
    <mergeCell ref="B267:B293"/>
    <mergeCell ref="A267:A293"/>
    <mergeCell ref="S222:S266"/>
    <mergeCell ref="R222:R266"/>
    <mergeCell ref="S190:S221"/>
    <mergeCell ref="R190:R221"/>
    <mergeCell ref="E290:E293"/>
    <mergeCell ref="F290:F293"/>
    <mergeCell ref="K114:K120"/>
    <mergeCell ref="K127:K132"/>
    <mergeCell ref="G133:G137"/>
    <mergeCell ref="I133:I137"/>
    <mergeCell ref="K133:K137"/>
    <mergeCell ref="G146:G153"/>
    <mergeCell ref="I146:I153"/>
    <mergeCell ref="K146:K153"/>
    <mergeCell ref="G154:G159"/>
    <mergeCell ref="I154:I159"/>
    <mergeCell ref="K154:K159"/>
    <mergeCell ref="K142:K145"/>
    <mergeCell ref="C160:C189"/>
    <mergeCell ref="C190:C221"/>
    <mergeCell ref="C222:C266"/>
    <mergeCell ref="C267:C293"/>
    <mergeCell ref="L160:L189"/>
    <mergeCell ref="L104:L137"/>
    <mergeCell ref="H160:H168"/>
    <mergeCell ref="J160:J168"/>
    <mergeCell ref="I185:I189"/>
    <mergeCell ref="K185:K189"/>
    <mergeCell ref="G194:G201"/>
    <mergeCell ref="I194:I201"/>
    <mergeCell ref="K194:K201"/>
    <mergeCell ref="L190:L221"/>
    <mergeCell ref="I190:I193"/>
    <mergeCell ref="K190:K193"/>
    <mergeCell ref="G202:G209"/>
    <mergeCell ref="I202:I209"/>
    <mergeCell ref="K202:K209"/>
    <mergeCell ref="G210:G215"/>
    <mergeCell ref="I210:I215"/>
    <mergeCell ref="K210:K215"/>
    <mergeCell ref="F216:F221"/>
    <mergeCell ref="H216:H221"/>
    <mergeCell ref="J216:J221"/>
    <mergeCell ref="L267:L293"/>
    <mergeCell ref="O290:O293"/>
    <mergeCell ref="G272:G277"/>
    <mergeCell ref="I272:I277"/>
    <mergeCell ref="K272:K277"/>
    <mergeCell ref="G278:G282"/>
    <mergeCell ref="I278:I282"/>
    <mergeCell ref="K278:K282"/>
    <mergeCell ref="G283:G287"/>
    <mergeCell ref="I283:I287"/>
    <mergeCell ref="K283:K287"/>
    <mergeCell ref="G290:G293"/>
    <mergeCell ref="O267:O271"/>
    <mergeCell ref="O288:O289"/>
    <mergeCell ref="G288:G289"/>
    <mergeCell ref="H288:H289"/>
    <mergeCell ref="I288:I289"/>
    <mergeCell ref="J288:J289"/>
    <mergeCell ref="K288:K289"/>
    <mergeCell ref="N288:N289"/>
    <mergeCell ref="N267:N271"/>
    <mergeCell ref="G267:G271"/>
    <mergeCell ref="H267:H271"/>
    <mergeCell ref="I267:I271"/>
    <mergeCell ref="L222:L266"/>
    <mergeCell ref="F272:F277"/>
    <mergeCell ref="H272:H277"/>
    <mergeCell ref="J272:J277"/>
    <mergeCell ref="S267:S293"/>
    <mergeCell ref="R267:R293"/>
    <mergeCell ref="G216:G221"/>
    <mergeCell ref="I216:I221"/>
    <mergeCell ref="K216:K221"/>
    <mergeCell ref="G227:G233"/>
    <mergeCell ref="I227:I233"/>
    <mergeCell ref="K227:K233"/>
    <mergeCell ref="G234:G239"/>
    <mergeCell ref="I234:I239"/>
    <mergeCell ref="O256:O261"/>
    <mergeCell ref="H262:H266"/>
    <mergeCell ref="J262:J266"/>
    <mergeCell ref="O262:O266"/>
    <mergeCell ref="G256:G261"/>
    <mergeCell ref="I256:I261"/>
    <mergeCell ref="K256:K261"/>
    <mergeCell ref="G262:G266"/>
    <mergeCell ref="I262:I266"/>
    <mergeCell ref="K262:K266"/>
    <mergeCell ref="O246:O250"/>
    <mergeCell ref="H251:H255"/>
    <mergeCell ref="J251:J255"/>
    <mergeCell ref="O251:O255"/>
    <mergeCell ref="K246:K250"/>
    <mergeCell ref="G251:G255"/>
    <mergeCell ref="K251:K255"/>
    <mergeCell ref="O234:O239"/>
    <mergeCell ref="E240:E245"/>
    <mergeCell ref="F240:F245"/>
    <mergeCell ref="H240:H245"/>
    <mergeCell ref="J240:J245"/>
    <mergeCell ref="O240:O245"/>
    <mergeCell ref="K234:K239"/>
    <mergeCell ref="G240:G245"/>
    <mergeCell ref="I240:I245"/>
    <mergeCell ref="K240:K245"/>
    <mergeCell ref="F246:F250"/>
    <mergeCell ref="H246:H250"/>
    <mergeCell ref="J246:J250"/>
    <mergeCell ref="E234:E239"/>
    <mergeCell ref="F234:F239"/>
    <mergeCell ref="H234:H239"/>
    <mergeCell ref="J234:J239"/>
    <mergeCell ref="O216:O221"/>
    <mergeCell ref="B190:B221"/>
    <mergeCell ref="A190:A221"/>
    <mergeCell ref="E227:E233"/>
    <mergeCell ref="F227:F233"/>
    <mergeCell ref="H227:H233"/>
    <mergeCell ref="J227:J233"/>
    <mergeCell ref="O227:O233"/>
    <mergeCell ref="B222:B266"/>
    <mergeCell ref="A222:A266"/>
    <mergeCell ref="D190:D221"/>
    <mergeCell ref="D222:D266"/>
    <mergeCell ref="J190:J193"/>
    <mergeCell ref="E202:E209"/>
    <mergeCell ref="F202:F209"/>
    <mergeCell ref="H202:H209"/>
    <mergeCell ref="J202:J209"/>
    <mergeCell ref="E210:E215"/>
    <mergeCell ref="F210:F215"/>
    <mergeCell ref="H210:H215"/>
    <mergeCell ref="J210:J215"/>
    <mergeCell ref="E216:E221"/>
    <mergeCell ref="O223:O226"/>
    <mergeCell ref="I223:I226"/>
    <mergeCell ref="O185:O189"/>
    <mergeCell ref="B160:B189"/>
    <mergeCell ref="A160:A189"/>
    <mergeCell ref="E194:E201"/>
    <mergeCell ref="F194:F201"/>
    <mergeCell ref="H194:H201"/>
    <mergeCell ref="J194:J201"/>
    <mergeCell ref="O194:O201"/>
    <mergeCell ref="N185:N189"/>
    <mergeCell ref="N180:N184"/>
    <mergeCell ref="N175:N179"/>
    <mergeCell ref="N169:N174"/>
    <mergeCell ref="N160:N168"/>
    <mergeCell ref="D160:D189"/>
    <mergeCell ref="G160:G168"/>
    <mergeCell ref="I160:I168"/>
    <mergeCell ref="K160:K168"/>
    <mergeCell ref="G169:G174"/>
    <mergeCell ref="I169:I174"/>
    <mergeCell ref="K169:K174"/>
    <mergeCell ref="G175:G179"/>
    <mergeCell ref="I175:I179"/>
    <mergeCell ref="K175:K179"/>
    <mergeCell ref="F160:F168"/>
    <mergeCell ref="G114:G120"/>
    <mergeCell ref="I114:I120"/>
    <mergeCell ref="H114:H120"/>
    <mergeCell ref="J114:J120"/>
    <mergeCell ref="J127:J132"/>
    <mergeCell ref="H127:H132"/>
    <mergeCell ref="F127:F132"/>
    <mergeCell ref="E127:E132"/>
    <mergeCell ref="G127:G132"/>
    <mergeCell ref="I127:I132"/>
    <mergeCell ref="E114:E120"/>
    <mergeCell ref="F114:F120"/>
    <mergeCell ref="G77:G81"/>
    <mergeCell ref="H77:H81"/>
    <mergeCell ref="O146:O153"/>
    <mergeCell ref="E154:E159"/>
    <mergeCell ref="B138:B159"/>
    <mergeCell ref="A138:A159"/>
    <mergeCell ref="F154:F159"/>
    <mergeCell ref="H154:H159"/>
    <mergeCell ref="J154:J159"/>
    <mergeCell ref="L138:L159"/>
    <mergeCell ref="O154:O159"/>
    <mergeCell ref="C138:C159"/>
    <mergeCell ref="J138:J141"/>
    <mergeCell ref="I138:I141"/>
    <mergeCell ref="G142:G145"/>
    <mergeCell ref="H138:H141"/>
    <mergeCell ref="G138:G141"/>
    <mergeCell ref="F138:F141"/>
    <mergeCell ref="E138:E141"/>
    <mergeCell ref="N154:N159"/>
    <mergeCell ref="N146:N153"/>
    <mergeCell ref="D104:D137"/>
    <mergeCell ref="D138:D159"/>
    <mergeCell ref="N142:N145"/>
    <mergeCell ref="J77:J81"/>
    <mergeCell ref="H93:H98"/>
    <mergeCell ref="J93:J98"/>
    <mergeCell ref="G82:G84"/>
    <mergeCell ref="H82:H84"/>
    <mergeCell ref="H85:H88"/>
    <mergeCell ref="G89:G92"/>
    <mergeCell ref="B82:B103"/>
    <mergeCell ref="A82:A103"/>
    <mergeCell ref="B36:B81"/>
    <mergeCell ref="A36:A81"/>
    <mergeCell ref="C36:C81"/>
    <mergeCell ref="C82:C103"/>
    <mergeCell ref="F71:F76"/>
    <mergeCell ref="I48:I53"/>
    <mergeCell ref="H48:H53"/>
    <mergeCell ref="G85:G88"/>
    <mergeCell ref="H99:H103"/>
    <mergeCell ref="J99:J103"/>
    <mergeCell ref="E42:E47"/>
    <mergeCell ref="F42:F47"/>
    <mergeCell ref="G42:G47"/>
    <mergeCell ref="I77:I81"/>
    <mergeCell ref="E36:E41"/>
    <mergeCell ref="C104:C137"/>
    <mergeCell ref="B104:B137"/>
    <mergeCell ref="A104:A137"/>
    <mergeCell ref="E77:E81"/>
    <mergeCell ref="F77:F81"/>
    <mergeCell ref="E93:E98"/>
    <mergeCell ref="F93:F98"/>
    <mergeCell ref="E82:E84"/>
    <mergeCell ref="F89:F92"/>
    <mergeCell ref="D36:D81"/>
    <mergeCell ref="D82:D103"/>
    <mergeCell ref="E89:E92"/>
    <mergeCell ref="E85:E88"/>
    <mergeCell ref="F85:F88"/>
    <mergeCell ref="E99:E103"/>
    <mergeCell ref="F99:F103"/>
    <mergeCell ref="F82:F84"/>
    <mergeCell ref="E60:E64"/>
    <mergeCell ref="F60:F64"/>
    <mergeCell ref="F16:F22"/>
    <mergeCell ref="E16:E22"/>
    <mergeCell ref="B11:B22"/>
    <mergeCell ref="A11:A22"/>
    <mergeCell ref="O16:O22"/>
    <mergeCell ref="E65:E70"/>
    <mergeCell ref="F65:F70"/>
    <mergeCell ref="J65:J70"/>
    <mergeCell ref="H65:H70"/>
    <mergeCell ref="O65:O70"/>
    <mergeCell ref="D11:D22"/>
    <mergeCell ref="D23:D34"/>
    <mergeCell ref="C11:C22"/>
    <mergeCell ref="C23:C34"/>
    <mergeCell ref="F36:F41"/>
    <mergeCell ref="G36:G41"/>
    <mergeCell ref="F23:F26"/>
    <mergeCell ref="G23:G26"/>
    <mergeCell ref="E11:E13"/>
    <mergeCell ref="E14:E15"/>
    <mergeCell ref="F14:F15"/>
    <mergeCell ref="G14:G15"/>
    <mergeCell ref="E48:E53"/>
    <mergeCell ref="E54:E59"/>
    <mergeCell ref="E180:E184"/>
    <mergeCell ref="E133:E137"/>
    <mergeCell ref="F133:F137"/>
    <mergeCell ref="H133:H137"/>
    <mergeCell ref="J133:J137"/>
    <mergeCell ref="F180:F184"/>
    <mergeCell ref="H180:H184"/>
    <mergeCell ref="J180:J184"/>
    <mergeCell ref="K121:K126"/>
    <mergeCell ref="K138:K141"/>
    <mergeCell ref="E169:E174"/>
    <mergeCell ref="E142:E145"/>
    <mergeCell ref="J142:J145"/>
    <mergeCell ref="I142:I145"/>
    <mergeCell ref="H142:H145"/>
    <mergeCell ref="E160:E168"/>
    <mergeCell ref="F169:F174"/>
    <mergeCell ref="H169:H174"/>
    <mergeCell ref="J169:J174"/>
    <mergeCell ref="E175:E179"/>
    <mergeCell ref="F175:F179"/>
    <mergeCell ref="H175:H179"/>
    <mergeCell ref="J175:J179"/>
    <mergeCell ref="E146:E153"/>
    <mergeCell ref="F146:F153"/>
    <mergeCell ref="H146:H153"/>
    <mergeCell ref="J146:J153"/>
    <mergeCell ref="H283:H287"/>
    <mergeCell ref="J283:J287"/>
    <mergeCell ref="E272:E277"/>
    <mergeCell ref="E278:E282"/>
    <mergeCell ref="F278:F282"/>
    <mergeCell ref="H278:H282"/>
    <mergeCell ref="J278:J282"/>
    <mergeCell ref="U8:V8"/>
    <mergeCell ref="U9:U10"/>
    <mergeCell ref="V9:V10"/>
    <mergeCell ref="T9:T10"/>
    <mergeCell ref="P8:Q8"/>
    <mergeCell ref="Q9:Q10"/>
    <mergeCell ref="M9:M10"/>
    <mergeCell ref="J14:J15"/>
    <mergeCell ref="I85:I88"/>
    <mergeCell ref="I82:I84"/>
    <mergeCell ref="J23:J26"/>
    <mergeCell ref="I42:I47"/>
    <mergeCell ref="I60:I64"/>
    <mergeCell ref="J60:J64"/>
    <mergeCell ref="K60:K64"/>
    <mergeCell ref="N60:N64"/>
    <mergeCell ref="N14:N15"/>
    <mergeCell ref="K11:K13"/>
    <mergeCell ref="K14:K15"/>
    <mergeCell ref="O71:O76"/>
    <mergeCell ref="T36:T81"/>
    <mergeCell ref="S36:S81"/>
    <mergeCell ref="A306:D306"/>
    <mergeCell ref="F11:F13"/>
    <mergeCell ref="H11:H13"/>
    <mergeCell ref="A8:O8"/>
    <mergeCell ref="R9:R10"/>
    <mergeCell ref="S9:S10"/>
    <mergeCell ref="O9:O10"/>
    <mergeCell ref="G9:H9"/>
    <mergeCell ref="I9:I10"/>
    <mergeCell ref="J9:J10"/>
    <mergeCell ref="C9:C10"/>
    <mergeCell ref="D9:D10"/>
    <mergeCell ref="E9:E10"/>
    <mergeCell ref="F9:F10"/>
    <mergeCell ref="N9:N10"/>
    <mergeCell ref="R8:T8"/>
    <mergeCell ref="K9:K10"/>
    <mergeCell ref="N11:N13"/>
    <mergeCell ref="A9:A10"/>
    <mergeCell ref="I11:I13"/>
    <mergeCell ref="L9:L10"/>
    <mergeCell ref="P9:P10"/>
    <mergeCell ref="N121:N126"/>
    <mergeCell ref="O121:O126"/>
    <mergeCell ref="C7:T7"/>
    <mergeCell ref="A7:B7"/>
    <mergeCell ref="B9:B10"/>
    <mergeCell ref="A295:D295"/>
    <mergeCell ref="H190:H193"/>
    <mergeCell ref="G190:G193"/>
    <mergeCell ref="E223:E226"/>
    <mergeCell ref="F223:F226"/>
    <mergeCell ref="G223:G226"/>
    <mergeCell ref="H223:H226"/>
    <mergeCell ref="E190:E193"/>
    <mergeCell ref="H60:H64"/>
    <mergeCell ref="H121:H126"/>
    <mergeCell ref="I110:I113"/>
    <mergeCell ref="J110:J113"/>
    <mergeCell ref="K110:K113"/>
    <mergeCell ref="H42:H47"/>
    <mergeCell ref="G27:G29"/>
    <mergeCell ref="F27:F29"/>
    <mergeCell ref="O36:O41"/>
    <mergeCell ref="N54:N59"/>
    <mergeCell ref="O54:O59"/>
    <mergeCell ref="N36:N41"/>
    <mergeCell ref="J36:J41"/>
    <mergeCell ref="K36:K41"/>
    <mergeCell ref="H36:H41"/>
    <mergeCell ref="I36:I41"/>
    <mergeCell ref="A3:B3"/>
    <mergeCell ref="C3:I3"/>
    <mergeCell ref="K3:T3"/>
    <mergeCell ref="A4:B4"/>
    <mergeCell ref="C4:I4"/>
    <mergeCell ref="J4:K4"/>
    <mergeCell ref="L4:T4"/>
    <mergeCell ref="H14:H15"/>
    <mergeCell ref="I14:I15"/>
    <mergeCell ref="J11:J13"/>
    <mergeCell ref="G11:G13"/>
    <mergeCell ref="A5:B5"/>
    <mergeCell ref="C5:I5"/>
    <mergeCell ref="J5:K5"/>
    <mergeCell ref="L5:T5"/>
    <mergeCell ref="A6:B6"/>
    <mergeCell ref="O42:O47"/>
    <mergeCell ref="O48:O53"/>
    <mergeCell ref="N48:N53"/>
    <mergeCell ref="O89:O92"/>
    <mergeCell ref="O85:O88"/>
    <mergeCell ref="O60:O64"/>
    <mergeCell ref="N42:N47"/>
    <mergeCell ref="K48:K53"/>
    <mergeCell ref="J48:J53"/>
    <mergeCell ref="J42:J47"/>
    <mergeCell ref="K42:K47"/>
    <mergeCell ref="J89:J92"/>
    <mergeCell ref="J54:J59"/>
    <mergeCell ref="K54:K59"/>
    <mergeCell ref="J85:J88"/>
    <mergeCell ref="K85:K88"/>
    <mergeCell ref="J82:J84"/>
    <mergeCell ref="K82:K84"/>
    <mergeCell ref="N82:N84"/>
    <mergeCell ref="L36:L81"/>
    <mergeCell ref="O77:O81"/>
    <mergeCell ref="L82:L103"/>
    <mergeCell ref="O99:O103"/>
    <mergeCell ref="K89:K92"/>
    <mergeCell ref="O180:O184"/>
    <mergeCell ref="O202:O209"/>
    <mergeCell ref="O210:O215"/>
    <mergeCell ref="E71:E76"/>
    <mergeCell ref="H71:H76"/>
    <mergeCell ref="N89:N92"/>
    <mergeCell ref="H89:H92"/>
    <mergeCell ref="I89:I92"/>
    <mergeCell ref="F190:F193"/>
    <mergeCell ref="G185:G189"/>
    <mergeCell ref="E104:E109"/>
    <mergeCell ref="F104:F109"/>
    <mergeCell ref="G104:G109"/>
    <mergeCell ref="H104:H109"/>
    <mergeCell ref="I104:I109"/>
    <mergeCell ref="J104:J109"/>
    <mergeCell ref="G110:G113"/>
    <mergeCell ref="E110:E113"/>
    <mergeCell ref="F110:F113"/>
    <mergeCell ref="G180:G184"/>
    <mergeCell ref="I180:I184"/>
    <mergeCell ref="E185:E189"/>
    <mergeCell ref="F185:F189"/>
    <mergeCell ref="H185:H189"/>
    <mergeCell ref="R138:R159"/>
    <mergeCell ref="N223:N226"/>
    <mergeCell ref="O190:O193"/>
    <mergeCell ref="O138:O141"/>
    <mergeCell ref="T138:T159"/>
    <mergeCell ref="S138:S159"/>
    <mergeCell ref="O14:O15"/>
    <mergeCell ref="O11:O13"/>
    <mergeCell ref="O23:O26"/>
    <mergeCell ref="O27:O29"/>
    <mergeCell ref="O142:O145"/>
    <mergeCell ref="O110:O113"/>
    <mergeCell ref="N138:N141"/>
    <mergeCell ref="O82:O84"/>
    <mergeCell ref="N104:N109"/>
    <mergeCell ref="O104:O109"/>
    <mergeCell ref="N110:N113"/>
    <mergeCell ref="N85:N88"/>
    <mergeCell ref="N23:N26"/>
    <mergeCell ref="N27:N29"/>
    <mergeCell ref="N190:N193"/>
    <mergeCell ref="O160:O168"/>
    <mergeCell ref="O169:O174"/>
    <mergeCell ref="O175:O179"/>
    <mergeCell ref="J223:J226"/>
    <mergeCell ref="K223:K226"/>
    <mergeCell ref="E23:E26"/>
    <mergeCell ref="K27:K29"/>
    <mergeCell ref="J27:J29"/>
    <mergeCell ref="I27:I29"/>
    <mergeCell ref="K30:K34"/>
    <mergeCell ref="H27:H29"/>
    <mergeCell ref="K23:K26"/>
    <mergeCell ref="F48:F53"/>
    <mergeCell ref="F54:F59"/>
    <mergeCell ref="G54:G59"/>
    <mergeCell ref="I54:I59"/>
    <mergeCell ref="H54:H59"/>
    <mergeCell ref="F121:F126"/>
    <mergeCell ref="G121:G126"/>
    <mergeCell ref="E121:E126"/>
    <mergeCell ref="K104:K109"/>
    <mergeCell ref="H110:H113"/>
    <mergeCell ref="I121:I126"/>
    <mergeCell ref="J121:J126"/>
    <mergeCell ref="K180:K184"/>
    <mergeCell ref="J185:J189"/>
    <mergeCell ref="F142:F145"/>
  </mergeCells>
  <phoneticPr fontId="7" type="noConversion"/>
  <conditionalFormatting sqref="L11 L160 L190 L222 L267">
    <cfRule type="cellIs" dxfId="6" priority="12" operator="greaterThan">
      <formula>1</formula>
    </cfRule>
  </conditionalFormatting>
  <conditionalFormatting sqref="L36">
    <cfRule type="cellIs" dxfId="5" priority="9" operator="greaterThan">
      <formula>1</formula>
    </cfRule>
    <cfRule type="cellIs" dxfId="4" priority="10" operator="greaterThan">
      <formula>100</formula>
    </cfRule>
  </conditionalFormatting>
  <conditionalFormatting sqref="L82">
    <cfRule type="cellIs" dxfId="3" priority="7" operator="greaterThan">
      <formula>1</formula>
    </cfRule>
    <cfRule type="cellIs" dxfId="2" priority="8" operator="greaterThan">
      <formula>100</formula>
    </cfRule>
  </conditionalFormatting>
  <conditionalFormatting sqref="L104">
    <cfRule type="cellIs" dxfId="1" priority="6" operator="greaterThan">
      <formula>1</formula>
    </cfRule>
  </conditionalFormatting>
  <conditionalFormatting sqref="L138">
    <cfRule type="cellIs" dxfId="0" priority="5" operator="greaterThan">
      <formula>1</formula>
    </cfRule>
  </conditionalFormatting>
  <dataValidations xWindow="400" yWindow="407" count="4">
    <dataValidation type="date" operator="greaterThanOrEqual" allowBlank="1" showInputMessage="1" showErrorMessage="1" sqref="E295:E299" xr:uid="{00000000-0002-0000-0000-000000000000}">
      <formula1>41426</formula1>
    </dataValidation>
    <dataValidation allowBlank="1" showInputMessage="1" showErrorMessage="1" promptTitle="Validación" prompt="El porcentaje no debe exceder el 100%" sqref="L104 L82 L267 L11 L36 L138 L160 L190 L222" xr:uid="{00000000-0002-0000-0000-000001000000}"/>
    <dataValidation allowBlank="1" showInputMessage="1" showErrorMessage="1" promptTitle="Validación" prompt="formato DD/MM/AA" sqref="H121 H1:H12 H240 H36 H23 H42 H190 H202 H142 H160 H194 H48 H54 H60 H89 H114 H82 H146 H222:H223 H227 H14:H16 H27 H30 H85 H65 H71 H267 H93 H110 H127 H104 H154 H169 H138 H234 H256 H272 H77 H99 H133 H175 H180 H185 H262 H278 H283 H288 H294:H1048576 H290" xr:uid="{00000000-0002-0000-0000-000002000000}"/>
    <dataValidation operator="greaterThanOrEqual" allowBlank="1" showInputMessage="1" showErrorMessage="1" sqref="E11:E12 E36 E222:E223 E14 E23 E16 E48 E54 E60 E42 E89 E121 E82 E114 E142 E146 E160 E194 E202 E227 E27 E30 E85 E65 E267 E71 E93 E110 E127 E104 E154 E169 E138 E210 E216 E234 E240 E190 E256 E272 E77 E99 E133 E175 E180 E185 E246 E251 E262 E278 E283 E288 E294 E290" xr:uid="{00000000-0002-0000-0000-000003000000}"/>
  </dataValidations>
  <pageMargins left="0.70866141732283472" right="0.70866141732283472" top="0.74803149606299213" bottom="0.74803149606299213" header="0.31496062992125984" footer="0.31496062992125984"/>
  <pageSetup paperSize="5" scale="22"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6" manualBreakCount="6">
    <brk id="53" max="19" man="1"/>
    <brk id="103" max="19" man="1"/>
    <brk id="126" max="19" man="1"/>
    <brk id="168" max="19" man="1"/>
    <brk id="245" max="19" man="1"/>
    <brk id="271" max="19" man="1"/>
  </rowBreaks>
  <colBreaks count="1" manualBreakCount="1">
    <brk id="20" max="1048575" man="1"/>
  </colBreaks>
  <ignoredErrors>
    <ignoredError sqref="L267"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B7" sqref="B7"/>
    </sheetView>
  </sheetViews>
  <sheetFormatPr baseColWidth="10" defaultColWidth="11.5" defaultRowHeight="15" x14ac:dyDescent="0.2"/>
  <sheetData>
    <row r="1" spans="1:3" x14ac:dyDescent="0.2">
      <c r="A1">
        <f>37*100/44</f>
        <v>84.090909090909093</v>
      </c>
    </row>
    <row r="2" spans="1:3" x14ac:dyDescent="0.2">
      <c r="B2">
        <f>A1+17.77</f>
        <v>101.86090909090909</v>
      </c>
    </row>
    <row r="5" spans="1:3" x14ac:dyDescent="0.2">
      <c r="B5">
        <v>45</v>
      </c>
      <c r="C5">
        <v>100</v>
      </c>
    </row>
    <row r="6" spans="1:3" x14ac:dyDescent="0.2">
      <c r="B6">
        <v>26</v>
      </c>
      <c r="C6">
        <f>B6*C5</f>
        <v>2600</v>
      </c>
    </row>
    <row r="7" spans="1:3" x14ac:dyDescent="0.2">
      <c r="C7" s="35">
        <f>C6/B5</f>
        <v>57.777777777777779</v>
      </c>
    </row>
    <row r="8" spans="1:3" x14ac:dyDescent="0.2">
      <c r="B8">
        <f>17+9</f>
        <v>26</v>
      </c>
    </row>
    <row r="11" spans="1:3" x14ac:dyDescent="0.2">
      <c r="B11">
        <v>21</v>
      </c>
    </row>
    <row r="12" spans="1:3" x14ac:dyDescent="0.2">
      <c r="B12">
        <v>14</v>
      </c>
    </row>
    <row r="13" spans="1:3" x14ac:dyDescent="0.2">
      <c r="B13">
        <f>B12+B11</f>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8"/>
  <sheetViews>
    <sheetView topLeftCell="A4" workbookViewId="0">
      <selection activeCell="C25" sqref="C25"/>
    </sheetView>
  </sheetViews>
  <sheetFormatPr baseColWidth="10" defaultColWidth="11.5" defaultRowHeight="15" x14ac:dyDescent="0.2"/>
  <cols>
    <col min="1" max="1" width="11.5" style="2"/>
    <col min="2" max="2" width="25.33203125" style="1" bestFit="1" customWidth="1"/>
    <col min="3" max="3" width="58.5" style="2" bestFit="1" customWidth="1"/>
    <col min="4" max="16384" width="11.5" style="2"/>
  </cols>
  <sheetData>
    <row r="1" spans="2:3" ht="15.75" customHeight="1" x14ac:dyDescent="0.2"/>
    <row r="2" spans="2:3" ht="48" x14ac:dyDescent="0.2">
      <c r="B2" s="3" t="s">
        <v>426</v>
      </c>
      <c r="C2" s="4" t="s">
        <v>427</v>
      </c>
    </row>
    <row r="3" spans="2:3" x14ac:dyDescent="0.2">
      <c r="B3" s="5"/>
      <c r="C3" s="5"/>
    </row>
    <row r="4" spans="2:3" x14ac:dyDescent="0.2">
      <c r="B4" s="280" t="s">
        <v>428</v>
      </c>
      <c r="C4" s="280"/>
    </row>
    <row r="5" spans="2:3" ht="32" x14ac:dyDescent="0.2">
      <c r="B5" s="3" t="s">
        <v>429</v>
      </c>
      <c r="C5" s="4" t="s">
        <v>430</v>
      </c>
    </row>
    <row r="6" spans="2:3" ht="16" x14ac:dyDescent="0.2">
      <c r="B6" s="3" t="s">
        <v>431</v>
      </c>
      <c r="C6" s="4" t="s">
        <v>432</v>
      </c>
    </row>
    <row r="7" spans="2:3" ht="32" x14ac:dyDescent="0.2">
      <c r="B7" s="3" t="s">
        <v>433</v>
      </c>
      <c r="C7" s="4" t="s">
        <v>434</v>
      </c>
    </row>
    <row r="8" spans="2:3" ht="32" x14ac:dyDescent="0.2">
      <c r="B8" s="3" t="s">
        <v>435</v>
      </c>
      <c r="C8" s="4" t="s">
        <v>436</v>
      </c>
    </row>
    <row r="9" spans="2:3" ht="96" x14ac:dyDescent="0.2">
      <c r="B9" s="3" t="s">
        <v>437</v>
      </c>
      <c r="C9" s="4" t="s">
        <v>438</v>
      </c>
    </row>
    <row r="10" spans="2:3" ht="32" x14ac:dyDescent="0.2">
      <c r="B10" s="3" t="s">
        <v>439</v>
      </c>
      <c r="C10" s="4" t="s">
        <v>440</v>
      </c>
    </row>
    <row r="11" spans="2:3" ht="32" x14ac:dyDescent="0.2">
      <c r="B11" s="3" t="s">
        <v>441</v>
      </c>
      <c r="C11" s="4" t="s">
        <v>442</v>
      </c>
    </row>
    <row r="12" spans="2:3" ht="32" x14ac:dyDescent="0.2">
      <c r="B12" s="3" t="s">
        <v>443</v>
      </c>
      <c r="C12" s="6" t="s">
        <v>444</v>
      </c>
    </row>
    <row r="13" spans="2:3" ht="32" x14ac:dyDescent="0.2">
      <c r="B13" s="3" t="s">
        <v>445</v>
      </c>
      <c r="C13" s="4" t="s">
        <v>446</v>
      </c>
    </row>
    <row r="14" spans="2:3" ht="16" x14ac:dyDescent="0.2">
      <c r="B14" s="3" t="s">
        <v>447</v>
      </c>
      <c r="C14" s="6" t="s">
        <v>448</v>
      </c>
    </row>
    <row r="15" spans="2:3" ht="32" x14ac:dyDescent="0.2">
      <c r="B15" s="3" t="s">
        <v>449</v>
      </c>
      <c r="C15" s="4" t="s">
        <v>450</v>
      </c>
    </row>
    <row r="16" spans="2:3" ht="32" x14ac:dyDescent="0.2">
      <c r="B16" s="3" t="s">
        <v>449</v>
      </c>
      <c r="C16" s="6"/>
    </row>
    <row r="17" spans="2:3" x14ac:dyDescent="0.2">
      <c r="B17" s="276" t="s">
        <v>451</v>
      </c>
      <c r="C17" s="277"/>
    </row>
    <row r="18" spans="2:3" x14ac:dyDescent="0.2">
      <c r="B18" s="278"/>
      <c r="C18" s="279"/>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PMA</vt:lpstr>
      <vt:lpstr>Hoja1</vt:lpstr>
      <vt:lpstr>Instructivo PMA</vt:lpstr>
      <vt:lpstr>PMA!Área_de_impresión</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Microsoft Office User</cp:lastModifiedBy>
  <cp:revision/>
  <dcterms:created xsi:type="dcterms:W3CDTF">2016-07-06T19:37:36Z</dcterms:created>
  <dcterms:modified xsi:type="dcterms:W3CDTF">2021-07-22T12:55:06Z</dcterms:modified>
  <cp:category/>
  <cp:contentStatus/>
</cp:coreProperties>
</file>