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mac/Desktop/"/>
    </mc:Choice>
  </mc:AlternateContent>
  <xr:revisionPtr revIDLastSave="0" documentId="8_{2191D1C8-1C67-D845-9389-CD79B86C672F}" xr6:coauthVersionLast="45" xr6:coauthVersionMax="45" xr10:uidLastSave="{00000000-0000-0000-0000-000000000000}"/>
  <bookViews>
    <workbookView xWindow="0" yWindow="0" windowWidth="38400" windowHeight="21600" xr2:uid="{00000000-000D-0000-FFFF-FFFF00000000}"/>
  </bookViews>
  <sheets>
    <sheet name="PMA" sheetId="1" r:id="rId1"/>
    <sheet name="Hoja1" sheetId="5" r:id="rId2"/>
    <sheet name="Instructivo PMA" sheetId="4" r:id="rId3"/>
  </sheets>
  <definedNames>
    <definedName name="_xlnm.Print_Area" localSheetId="0">PMA!$A$1:$T$202</definedName>
    <definedName name="_xlnm.Print_Titles" localSheetId="0">PMA!$8:$10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C7" i="5" s="1"/>
  <c r="I176" i="1" l="1"/>
  <c r="L176" i="1"/>
  <c r="A1" i="5" l="1"/>
  <c r="L101" i="1" l="1"/>
  <c r="B2" i="5"/>
  <c r="B13" i="5" l="1"/>
  <c r="L152" i="1" l="1"/>
  <c r="L132" i="1"/>
  <c r="L117" i="1" l="1"/>
  <c r="L11" i="1" l="1"/>
  <c r="I190" i="1" l="1"/>
  <c r="I186" i="1"/>
  <c r="I188" i="1"/>
  <c r="I171" i="1"/>
  <c r="I169" i="1"/>
  <c r="I146" i="1"/>
  <c r="I128" i="1" l="1"/>
  <c r="I126" i="1"/>
  <c r="I123" i="1"/>
  <c r="I96" i="1"/>
  <c r="I59" i="1"/>
  <c r="I75" i="1"/>
  <c r="I161" i="1" l="1"/>
  <c r="I152" i="1"/>
  <c r="I153" i="1"/>
  <c r="I157" i="1"/>
  <c r="I164" i="1"/>
  <c r="I167" i="1"/>
  <c r="I174" i="1"/>
  <c r="I130" i="1"/>
  <c r="I181" i="1" l="1"/>
  <c r="I184" i="1"/>
  <c r="I16" i="1"/>
  <c r="I20" i="1"/>
  <c r="I24" i="1"/>
  <c r="I27" i="1"/>
  <c r="I30" i="1"/>
  <c r="I36" i="1"/>
  <c r="I42" i="1"/>
  <c r="I47" i="1"/>
  <c r="I52" i="1"/>
  <c r="I56" i="1"/>
  <c r="I62" i="1"/>
  <c r="I64" i="1"/>
  <c r="I67" i="1"/>
  <c r="I71" i="1"/>
  <c r="I78" i="1"/>
  <c r="I80" i="1"/>
  <c r="I85" i="1"/>
  <c r="I88" i="1"/>
  <c r="I92" i="1"/>
  <c r="I99" i="1"/>
  <c r="I101" i="1"/>
  <c r="I105" i="1"/>
  <c r="I109" i="1"/>
  <c r="I114" i="1"/>
  <c r="I117" i="1"/>
  <c r="I132" i="1"/>
  <c r="I136" i="1"/>
  <c r="I141" i="1"/>
  <c r="I149" i="1"/>
  <c r="L80" i="1"/>
  <c r="L64" i="1"/>
  <c r="L30" i="1"/>
  <c r="L20" i="1"/>
  <c r="I14" i="1" l="1"/>
  <c r="I11" i="1"/>
  <c r="F200" i="1" l="1"/>
  <c r="F199" i="1"/>
  <c r="F198" i="1"/>
  <c r="F197" i="1"/>
  <c r="F196" i="1"/>
  <c r="F195" i="1"/>
  <c r="F194" i="1"/>
  <c r="F193" i="1"/>
  <c r="F192" i="1"/>
  <c r="F191" i="1"/>
  <c r="E20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Cortes Parra</author>
    <author>Maria Elvira Zea</author>
    <author>HERNAN ALONSO RODRIGUEZ MORA</author>
  </authors>
  <commentList>
    <comment ref="J9" authorId="0" shapeId="0" xr:uid="{00000000-0006-0000-0000-000001000000}">
      <text>
        <r>
          <rPr>
            <b/>
            <sz val="9"/>
            <color indexed="81"/>
            <rFont val="Tahoma"/>
            <family val="2"/>
          </rPr>
          <t>Alexandra Cortes Parra:</t>
        </r>
        <r>
          <rPr>
            <sz val="9"/>
            <color indexed="81"/>
            <rFont val="Tahoma"/>
            <family val="2"/>
          </rPr>
          <t xml:space="preserve">
No se calcularon los porcentajes de avance.</t>
        </r>
      </text>
    </comment>
    <comment ref="P9" authorId="1" shapeId="0" xr:uid="{00000000-0006-0000-0000-000002000000}">
      <text>
        <r>
          <rPr>
            <sz val="9"/>
            <color indexed="81"/>
            <rFont val="Tahoma"/>
            <family val="2"/>
          </rPr>
          <t xml:space="preserve">Dejar las observaciones frente al cumplimiento y efectividad de las tareas implementadas. 
</t>
        </r>
      </text>
    </comment>
    <comment ref="R9" authorId="2" shapeId="0" xr:uid="{00000000-0006-0000-0000-000003000000}">
      <text>
        <r>
          <rPr>
            <b/>
            <sz val="9"/>
            <color indexed="81"/>
            <rFont val="Tahoma"/>
            <family val="2"/>
          </rPr>
          <t xml:space="preserve">Fecha en que se cierra completamente el hallazgo
</t>
        </r>
      </text>
    </comment>
    <comment ref="S9" authorId="2" shapeId="0" xr:uid="{00000000-0006-0000-0000-000004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<sst xmlns="http://schemas.openxmlformats.org/spreadsheetml/2006/main" count="924" uniqueCount="540">
  <si>
    <t xml:space="preserve">Entidad: </t>
  </si>
  <si>
    <t>MINISTERIO DE VIVIENDA, CIUDAD Y TERRITORIO</t>
  </si>
  <si>
    <t xml:space="preserve">NIT: </t>
  </si>
  <si>
    <t xml:space="preserve">Representante Legal: </t>
  </si>
  <si>
    <t>JHONATHAN MALAGÓN</t>
  </si>
  <si>
    <t xml:space="preserve">Fecha de iniciación: </t>
  </si>
  <si>
    <t>Responsable del proceso:</t>
  </si>
  <si>
    <t>CARMEN LUZ CONSUEGRA</t>
  </si>
  <si>
    <t>Fecha de finalización:</t>
  </si>
  <si>
    <t xml:space="preserve">Cargo: </t>
  </si>
  <si>
    <t>SUBDIRECTORA DE SERVICIOS ADMINISTRATIVOS</t>
  </si>
  <si>
    <t>Fecha y número de Acta de aprobación del PMA</t>
  </si>
  <si>
    <t>Plan de Mejoramiento</t>
  </si>
  <si>
    <t>Seguimiento Control Interno</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</si>
  <si>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</si>
  <si>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</si>
  <si>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</si>
  <si>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</si>
  <si>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</si>
  <si>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</si>
  <si>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</si>
  <si>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</si>
  <si>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</si>
  <si>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</si>
  <si>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</si>
  <si>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</si>
  <si>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</si>
  <si>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</si>
  <si>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</si>
  <si>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</si>
  <si>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</si>
  <si>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</si>
  <si>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</si>
  <si>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</si>
  <si>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</si>
  <si>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</si>
  <si>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Instancia Asesora en materia Archvistica.
Comité Insitucional de Gestion y Dsempeño: El MVCT Presuntamente no esta dando cumplimiento al articulo 2.8.2.1.16 del Decreto 1080 de 2015</t>
  </si>
  <si>
    <t>ACCION 1</t>
  </si>
  <si>
    <t>Presentar al Comité Institucional de Gestión y Desempeño - CIGYD, para adopción, aprobación, seguimiento de los documentos para la implementación de la politica de gestión documental en el marco de MIPG2.</t>
  </si>
  <si>
    <t>M1</t>
  </si>
  <si>
    <t>Solicitud de sesión CIGYD  presentar para aprobación el plan de trabajo para la implementación de la politica de gestión documental durante la vigencia 2019</t>
  </si>
  <si>
    <t>Plan de trabajo de implementación de la Política de Gestión Documental</t>
  </si>
  <si>
    <t xml:space="preserve">Se elabora el Plan de Trabajo   para para la implementación de la politica de gestión documental durante la vigencia 2019  el cual se presentará para aprobacion, segun solicitud que se adjunta enviada a la OAP. 
Cabe aclarar que no pudo realizarse en la fecha pactada toda vez que la entidad tuvo una contingencia en el cambio de Coordinador  durantes los meses de de mayo, junio y parte de julio donde se oficializó el nombramiento del responsable del proceso. Se adjunta el documento y la presentacion  enviada al CIGYD.
</t>
  </si>
  <si>
    <t>Grupo de Atención al Usuario y Archivo - Oficina Asesora de Planeación y Oficina de Tecnologías de la Información y las Comunicaciones</t>
  </si>
  <si>
    <t>Acta de la sesión
Solicitud de actualizacion documental y concepto tecnico de aprobacion en el SIG.</t>
  </si>
  <si>
    <r>
      <t xml:space="preserve">El proceso aporta como evidencia del cumplimiento de la actividad el correo de solicitud de fecha 26/07/2019, dirigido a la jefe de la Oficina Asesora de Planeación, donde solicita la inclusión dentro del orden del día del CIGYD, así como los documentos que soportan dicha solicitud, siendo estos el Plan de acción de la Política de Gestión Documental y la presentación (PowerPoint) donde se presenta la justificación de los puntos mencionados, el cual tendrá lugar para el mes de agosto de 2019.
Sin embargo, la actividad programada "Solicitud de sesión CIGYD presentar para aprobación el plan de trabajo para la implementación de la política de gestión documental durante la vigencia 2019", si bien presenta el producto “Plan de trabajo de implementación de la Política de Gestión Documental”, establece como evidencias “Acta de la sesión, solicitud de actualización documental y concepto técnico de aprobación en el SIG”, las cuales serán entregadas posterior a la presentación ante el comité, por lo tanto, la actividad presenta un avance del 50% y no se encuentra cumplida al momento del seguimiento por parte de la OCI, por lo anterior se recomienda priorizar la ejecución de esta actividad, toda vez que la misma se encuentra vencida desde el pasado 30/05/2019.
</t>
    </r>
    <r>
      <rPr>
        <b/>
        <sz val="11"/>
        <rFont val="Arial"/>
        <family val="2"/>
      </rPr>
      <t>Actividad en proceso.</t>
    </r>
  </si>
  <si>
    <t>INFORME N° 1
30/06/2019</t>
  </si>
  <si>
    <r>
      <rPr>
        <b/>
        <sz val="11"/>
        <rFont val="Arial"/>
        <family val="2"/>
      </rPr>
      <t xml:space="preserve">1. Instancia Asesora en materia Archivística.  </t>
    </r>
    <r>
      <rPr>
        <sz val="11"/>
        <rFont val="Arial"/>
        <family val="2"/>
      </rPr>
      <t xml:space="preserve">
En el PMA la entidad dejó plasmada las actividades:  
1. Solicitud de sesión CIGYD presentar para aprobación el plan de trabajo para la implementación de la política de gestión documental durante la vigencia 2019. 2. Solicitud de sesión CIGYD para presentar el seguimiento del plan de trabajo para la implementación de la política de gestión documental 
Cabe de recordar que en la visita de inspección se observó la Resolución N° 0955 de fecha 22 de diciembre de 2017 “Por la cual se crea el Comité Institucional de Gestión y Desempeño del Ministerio de Vivienda, Ciudad y Territorio”, evidenciándose que dentro de las funciones (artículo 3º) no se incluyó las funciones que cita el artículo 2.8.2.1.16 del Decreto 1080 de 2015 (Comité Interno de Archivo) para cumplimiento de la política de gestión documental al interior de la entidad en el marco de cumplimiento del Decreto 1499 de 2017. 
Todo lo concerniente a la revisión y aprobación de instrumentos archivísticos y demás actividades en gestión documental deben ser aprobadas por el Comité Institucional de Gestión y Desempeño como órgano ejecutor de la política archivística al interior de la entidad. 
Así las cosas, esperamos recibir en el próximo informe de avance del PMA copia del acto administrativo que sustituya o corrija la Resolución N° 0955 de fecha 22 de diciembre de 2017 y copia de las actas de sesiones donde se haya tratado temas en gestión documental. 
Mientras dure el tiempo de ejecución del PMA deben remitir al AGN copia de las actas de sesiones del Comité Institucional de Gestión y Desempeño. </t>
    </r>
  </si>
  <si>
    <r>
      <t xml:space="preserve">
</t>
    </r>
    <r>
      <rPr>
        <b/>
        <sz val="11"/>
        <rFont val="Arial"/>
        <family val="2"/>
      </rPr>
      <t>30/09/2019</t>
    </r>
    <r>
      <rPr>
        <sz val="11"/>
        <rFont val="Arial"/>
        <family val="2"/>
      </rPr>
      <t>: Para este periodo no se adjuntan evidencias ya que la política se presentó y está pendiente por aprobación del Comité.</t>
    </r>
  </si>
  <si>
    <r>
      <t xml:space="preserve">El proceso aporta como evidencia del avance de la actividad "Solicitud de sesión CIGYD presentar para aprobación el plan de trabajo para la implementación de la política de gestión documental durante la vigencia 2019", el acta N° 5 del CIGYD de fecha 18/09/2019, donde se observa en el punto 6, que se deben ajustar los documentos puestos a aprobación; así mismo, esta actividad venció el día 30/05/2019, por lo anterior, la OCI recomienda realizar los ajustes pertinentes y presentar de carácter prioritario el documento al CIGYD para su aprobación.
</t>
    </r>
    <r>
      <rPr>
        <b/>
        <sz val="11"/>
        <rFont val="Arial"/>
        <family val="2"/>
      </rPr>
      <t>Actividad en proceso.</t>
    </r>
  </si>
  <si>
    <t>INFORME N° 2
30/09/2019</t>
  </si>
  <si>
    <r>
      <rPr>
        <b/>
        <sz val="11"/>
        <rFont val="Arial"/>
        <family val="2"/>
      </rPr>
      <t>31/12/2019:</t>
    </r>
    <r>
      <rPr>
        <sz val="11"/>
        <rFont val="Arial"/>
        <family val="2"/>
      </rPr>
      <t xml:space="preserve"> El documento Plan de Trabajo  para la implementación de la política de gestión documental se encuentra elaborado, cabe resaltar que en el comité que se realizó el día 18/09/2019 no fueron aprobados los documentos, nuevamente se presentó a comité para su aprobación. Se adjunta acta del comité y Plan de Trabajo  para la implementación de la política de gestión documental.</t>
    </r>
  </si>
  <si>
    <r>
      <t xml:space="preserve">El proceso aporta como evidencia del cumplimiento de la actividad “Solicitud de sesión CIGYD presentar para aprobación el plan de trabajo para la implementación de la política de gestión documental durante la vigencia 2019", el documento “Plan de Trabajo para la implementación de la Política de Gestión Documental”, el Acta de sesión llevada a cabo el día 30/12/2019 en el cual se dio su aprobación y la solicitud de aprobación en el SIG con radicado 2020IE0000923 y fecha 27/01/2020, dando cumplimiento a la actividad programada de manera extemporánea.
</t>
    </r>
    <r>
      <rPr>
        <b/>
        <sz val="11"/>
        <rFont val="Arial"/>
        <family val="2"/>
      </rPr>
      <t>Actividad cumplida.</t>
    </r>
  </si>
  <si>
    <t>INFORME N°3
31/12/2019</t>
  </si>
  <si>
    <t>M2</t>
  </si>
  <si>
    <t>Solicitud de sesión CIGYD, para presentar el seguimiento del plan de trabajo para la implementación de la politica de gestión documental</t>
  </si>
  <si>
    <t>Aprobación del plande trabajo</t>
  </si>
  <si>
    <r>
      <rPr>
        <b/>
        <sz val="11"/>
        <rFont val="Arial"/>
        <family val="2"/>
      </rPr>
      <t xml:space="preserve">30/09/2019 </t>
    </r>
    <r>
      <rPr>
        <sz val="11"/>
        <rFont val="Arial"/>
        <family val="2"/>
      </rPr>
      <t xml:space="preserve">El documento se presento a CIGYD esta pendiente por aprobación
</t>
    </r>
  </si>
  <si>
    <t xml:space="preserve">Grupo de Atención al Usuario y Archivo  </t>
  </si>
  <si>
    <t>Acta de la sesión.</t>
  </si>
  <si>
    <r>
      <t xml:space="preserve">El proceso aporta como evidencia del avance de la actividad "Solicitud de sesión CIGYD para presentar el seguimiento del plan de trabajo para la implementación de la política de gestión documental",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</si>
  <si>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r>
      <rPr>
        <b/>
        <sz val="11"/>
        <rFont val="Arial"/>
        <family val="2"/>
      </rPr>
      <t>31/12/2019:</t>
    </r>
    <r>
      <rPr>
        <sz val="11"/>
        <rFont val="Arial"/>
        <family val="2"/>
      </rPr>
      <t xml:space="preserve"> 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</si>
  <si>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“Solicitud de sesión CIGYD presentar para presentar el seguimiento del plan de trabajo para la implementación de la política de gestión documental", el acta de la sesión llevada a cabo el día 30/12/2019 en el cual se dio aprobación de los documentos: MAPA DE RUTA-PINAR_MCVT Versión F1.3, PINAR_MVCT Versión 1.1, Plan de acción Política GD para aprobación Comité V2.2, Política GD MVCT Versión 1.1, Programa GD MVCT Versión 1.1. que hacen parte del plan de trabajo en ejecución, dando cumplimiento a la actividad programada de manera extemporánea.
</t>
    </r>
    <r>
      <rPr>
        <b/>
        <sz val="11"/>
        <rFont val="Arial"/>
        <family val="2"/>
      </rPr>
      <t>Actividad cumplida.</t>
    </r>
  </si>
  <si>
    <t>M3</t>
  </si>
  <si>
    <t>Seguimiento a la implementación</t>
  </si>
  <si>
    <t>-</t>
  </si>
  <si>
    <r>
      <t xml:space="preserve">El proceso no aporta evidencia de cumplimiento de la actividad, toda vez que este seguimiento deberá presentarse posterior a la actividad M2 del presente ítem.
</t>
    </r>
    <r>
      <rPr>
        <b/>
        <sz val="11"/>
        <rFont val="Arial"/>
        <family val="2"/>
      </rPr>
      <t>Actividad vencida sin dar inicio.</t>
    </r>
  </si>
  <si>
    <r>
      <t xml:space="preserve">El proceso no aporta evidencia ni reporta avance de cumplimiento de la actividad, por lo anterior, se recomienda priorizar la ejecución de esta actividad, toda vez que la misma se encuentra vencida desde el día 20/12/2019.
</t>
    </r>
    <r>
      <rPr>
        <b/>
        <sz val="11"/>
        <rFont val="Arial"/>
        <family val="2"/>
      </rPr>
      <t>Actividad vencida sin iniciar.</t>
    </r>
  </si>
  <si>
    <t>INFORME N°4
31/03/2020</t>
  </si>
  <si>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</si>
  <si>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xml:space="preserve">, por lo anterior, el proceso no aporta evidencia y se recomienda priorizar la ejecución de esta actividad, toda vez que la misma se encuentra vencida desde el día 20/12/2019.
</t>
    </r>
    <r>
      <rPr>
        <b/>
        <sz val="11"/>
        <rFont val="Arial"/>
        <family val="2"/>
      </rPr>
      <t>Actividad vencida sin iniciar.</t>
    </r>
  </si>
  <si>
    <t>INFORME N°5
30/06/2020</t>
  </si>
  <si>
    <r>
      <rPr>
        <b/>
        <sz val="11"/>
        <rFont val="Arial"/>
        <family val="2"/>
      </rPr>
      <t>Instrumentos Archivisticos.</t>
    </r>
    <r>
      <rPr>
        <sz val="11"/>
        <rFont val="Arial"/>
        <family val="2"/>
      </rPr>
      <t xml:space="preserve">
Politica de Gestión Documental: El MCVT no cuenta con la politica de gestión de documentos constituida como lo establece el articulo 2.8.2.5.6 del Decreto 1080 de 2015
</t>
    </r>
  </si>
  <si>
    <t xml:space="preserve">ACCION 2 </t>
  </si>
  <si>
    <t>Contar con una politica de gestión documental que de cumplimiento a lo establecido en el articulo 2.8.2.5.6 del Decreto 1080 de 2015</t>
  </si>
  <si>
    <t>Elaborar la politica de gestión documental para el MVCT</t>
  </si>
  <si>
    <t>Politica de gestión documental</t>
  </si>
  <si>
    <r>
      <rPr>
        <b/>
        <sz val="11"/>
        <rFont val="Arial"/>
        <family val="2"/>
      </rPr>
      <t>30/09/2019:</t>
    </r>
    <r>
      <rPr>
        <sz val="11"/>
        <rFont val="Arial"/>
        <family val="2"/>
      </rPr>
      <t xml:space="preserve"> Se elabora la Política de gestión documental  el cual se presenta para aprobación de CIGYD. Se adjunta política de gestión documental.
</t>
    </r>
  </si>
  <si>
    <t>Documento de Politica de gestión documental para aprobación</t>
  </si>
  <si>
    <r>
      <t xml:space="preserve">El proceso aporta como evidencia de avance de la actividad, el documento borrador de la política de gestión documental, no obstante, éste documento debe ser ajustado en su contenido a lo dictado por el artículo 2.8.2.5.6. "Componentes de la política de gestión documental", ya que al realizar la revisión de la información dada para cada uno de los ítems solicitados por la norma, esta no establece con claridad la totalidad de los lineamientos requeridos para la Entidad. 
Adicionalmente, la OCI recomienda que previamente a la presentación de dicha política ante el Comité, se realice una mesa de trabajo con las áreas involucradas dentro de la política para garantizar su correcta implementación, considerando que la ejecución de esta actividad se encuentra programada para el mes de noviembre de 2019.
</t>
    </r>
    <r>
      <rPr>
        <b/>
        <sz val="11"/>
        <rFont val="Arial"/>
        <family val="2"/>
      </rPr>
      <t>Actividad en proceso.</t>
    </r>
  </si>
  <si>
    <t xml:space="preserve"> Política de Gestión Documental. Reporta avance del 66,67%.
 Para dar por superado el hallazgo la entidad debe remitir al AGN copia de los siguientes documentos: 
▪ Política de gestión documental para los documentos físicos y/o electrónicos de archivos, que contenga el marco de referencia citado en el artículo 2.8.2.5.6 del Decreto 1080 de 2015. ▪ Copia del acta de aprobación del documento por el Comité Institucional de Gestión y Desempeño. 
Conclusión: hallazgo no superado. </t>
  </si>
  <si>
    <r>
      <rPr>
        <b/>
        <sz val="11"/>
        <rFont val="Arial"/>
        <family val="2"/>
      </rPr>
      <t xml:space="preserve">16/12/2019: </t>
    </r>
    <r>
      <rPr>
        <sz val="11"/>
        <rFont val="Arial"/>
        <family val="2"/>
      </rPr>
      <t>El documento Política de gestión documental se modifica de acuerdo a los ajustes solicitados por el comite realizado el día 18/09/2019, nuevamente se presentara a comité para su aprobación. Se adjunta documento Política.</t>
    </r>
  </si>
  <si>
    <r>
      <t xml:space="preserve">El proceso aporta como evidencia del cumplimiento de la actividad, el documento (Word) "Política GD MVCT Versión 1.1", el cual se encuentra ajustado a los requerimientos normativos dando cumplimiento a la actividad programada de manera extemporánea.
</t>
    </r>
    <r>
      <rPr>
        <b/>
        <sz val="11"/>
        <rFont val="Arial"/>
        <family val="2"/>
      </rPr>
      <t>Actividad cumplida.</t>
    </r>
  </si>
  <si>
    <r>
      <rPr>
        <b/>
        <sz val="11"/>
        <rFont val="Arial"/>
        <family val="2"/>
      </rPr>
      <t xml:space="preserve">01/07/2020: </t>
    </r>
    <r>
      <rPr>
        <sz val="11"/>
        <rFont val="Arial"/>
        <family val="2"/>
      </rPr>
      <t>Después de la aprobación de la Política de Gestión Documental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Se anexa documento articulado listo para presentar al comite.</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</si>
  <si>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en el mismo comité. Se anexa documento Política de Gestión Documental, Solicitud de ampliación de fechas, acta de reunión del Comité Institucional de Gestión y Desempeño del 6 de agosto del 2020.</t>
    </r>
  </si>
  <si>
    <t>Presentar ante CIGYD la politica de gestión documental para aprobación</t>
  </si>
  <si>
    <t>Politica de gestión documental aprobada</t>
  </si>
  <si>
    <r>
      <rPr>
        <b/>
        <sz val="11"/>
        <rFont val="Arial"/>
        <family val="2"/>
      </rPr>
      <t xml:space="preserve">31/12/2019: </t>
    </r>
    <r>
      <rPr>
        <sz val="11"/>
        <rFont val="Arial"/>
        <family val="2"/>
      </rPr>
      <t>Se presentó el Plan de Trabajo  para la implementación de la política de gestión documental en el Comité Institucional de Gestión y Desempeño, en el cual se dio la aprobación de los instrumentos archivísticos adelantados.</t>
    </r>
  </si>
  <si>
    <r>
      <t xml:space="preserve">El proceso aporta como evidencia del cumplimiento de la actividad, el acta de la sesión  llevada a cabo el día 30/12/2019 en el cual se dio aprobación del documento: Política GD MVCT Versión 1.1,  el cual se encuentra ajustado a los requerimientos normativos dando cumplimiento a la actividad programada, dando cumplimiento a la actividad programada.
</t>
    </r>
    <r>
      <rPr>
        <b/>
        <sz val="11"/>
        <rFont val="Arial"/>
        <family val="2"/>
      </rPr>
      <t>Actividad cumplida.</t>
    </r>
  </si>
  <si>
    <r>
      <rPr>
        <b/>
        <sz val="11"/>
        <rFont val="Arial"/>
        <family val="2"/>
      </rPr>
      <t xml:space="preserve">01/07/2020: </t>
    </r>
    <r>
      <rPr>
        <sz val="11"/>
        <rFont val="Arial"/>
        <family val="2"/>
      </rPr>
      <t>Partiendo del reporte efectuado en la actividad anterior en el cual se expresa que la Política de Gestión Documental se debió revisar y efectuar algunos cambios, es necesario presentar de nuevo este documento al CIGYD, por tal motivo se está a la espera del próximo encuentro para que sean aprobadas las modificaciones realizadas.</t>
    </r>
  </si>
  <si>
    <r>
      <t xml:space="preserve">Teniendo en cuenta lo reportado por el proceso, durante la vigencia 2019 se observó la aprobación de la política de gestión documental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conforme a lo reportado por el proceso, se encuentra pendiente la aprobación de dicha actualización en el Comité.
</t>
    </r>
    <r>
      <rPr>
        <b/>
        <sz val="11"/>
        <rFont val="Arial"/>
        <family val="2"/>
      </rPr>
      <t>Actividad reiniciada en proceso.</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</si>
  <si>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aprobado en el mismo comité. Se anexa documento Política de Gestión Documental, Solicitud de ampliación de fechas, acta de reunión del Comité Institucional de Gestión y Desempeño del 6 de agosto del 2020. </t>
    </r>
  </si>
  <si>
    <t>Socializar  la politica de gestión documental a funcionarios y contratistas del MVCT</t>
  </si>
  <si>
    <t>Socialización de política de gestión documental</t>
  </si>
  <si>
    <r>
      <rPr>
        <b/>
        <sz val="11"/>
        <rFont val="Arial"/>
        <family val="2"/>
      </rPr>
      <t>06/04/2020</t>
    </r>
    <r>
      <rPr>
        <sz val="11"/>
        <rFont val="Arial"/>
        <family val="2"/>
      </rPr>
      <t>: 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</si>
  <si>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t>Grupo de Atención al Usuario y Archivo - Grupo de Comunicaciones Estratégicas</t>
  </si>
  <si>
    <t>Presentación power point y listas de asistencia de socialización</t>
  </si>
  <si>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30/01/2020.
</t>
    </r>
    <r>
      <rPr>
        <b/>
        <sz val="11"/>
        <rFont val="Arial"/>
        <family val="2"/>
      </rPr>
      <t>Actividad vencida sin iniciar.</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</si>
  <si>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teniendo en cuenta  la aprobación del CIGYD.</t>
    </r>
  </si>
  <si>
    <r>
      <rPr>
        <sz val="11"/>
        <rFont val="Arial"/>
        <family val="2"/>
      </rPr>
      <t>Teniendo en cuenta la información reportada por el proceso, esta actividad no ha dado inicio debido a que "</t>
    </r>
    <r>
      <rPr>
        <i/>
        <sz val="11"/>
        <rFont val="Arial"/>
        <family val="2"/>
      </rPr>
      <t>(...) la emergencia sanitaria decretada en torno al Covid-19 y teniendo en cuenta que la Política de Gestión Documental se debió revisar y efectuar algunos cambios, no ha sido posible su realización en el tiempo estipulado dado que esta depende de la culminación de las actividades anteriores"</t>
    </r>
    <r>
      <rPr>
        <sz val="11"/>
        <rFont val="Arial"/>
        <family val="2"/>
      </rPr>
      <t>, por lo anterior, el proceso no aporta evidencia y se recomienda priorizar la ejecución de esta actividad, toda vez que la misma se encuentra vencida desde el día 30/01/2020.</t>
    </r>
    <r>
      <rPr>
        <b/>
        <sz val="11"/>
        <rFont val="Arial"/>
        <family val="2"/>
      </rPr>
      <t xml:space="preserve">
Actividad vencida sin iniciar.</t>
    </r>
  </si>
  <si>
    <r>
      <rPr>
        <b/>
        <sz val="11"/>
        <rFont val="Arial"/>
        <family val="2"/>
      </rPr>
      <t>Instrumentos Archivisticos.</t>
    </r>
    <r>
      <rPr>
        <sz val="11"/>
        <rFont val="Arial"/>
        <family val="2"/>
      </rPr>
      <t xml:space="preserve">
Tablas de Retención Documental-TRD y Cuadro de Clasificación Documental-CCD. La entidad, presuntamente incumple lo estblecido en el artticulo 14 del acuerdo 04 de 2013, tada vez  que no se encunetran actualizadas.</t>
    </r>
  </si>
  <si>
    <t>ACCION 3</t>
  </si>
  <si>
    <t>Contar con la actualización de las TRD y el CCD del MVCT conforme al articulo 14 del Acuerdo 04 de 2013</t>
  </si>
  <si>
    <t>Realizar mesas de trabajo con cada una de las 45 dependencias del MVCT para actualizar las TRD</t>
  </si>
  <si>
    <t>Listas de asistencia de las Mesas de trabajo con dependencias</t>
  </si>
  <si>
    <t>Actas de mesas de trabajo con dependencias y listados de asistencia</t>
  </si>
  <si>
    <r>
      <t xml:space="preserve">El proceso aporta como evidencia del cumplimiento de la actividad, ocho (8) listados de asistencia, con sus respectivas actas de trabajo asociadas, que soportan las mesas de trabajo ejecutadas durante el mes de junio de 2019,donde se observa el tema tratado "Actualización de TRD" y el desarrollo de la visita realizada, con su respectiva definición de series y subseries, para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</si>
  <si>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t xml:space="preserve">La entidad reporta un 30% de avance frente al proceso de actualización de las TRD y CCD por series y tipologías documentales no incluidas en las TRD convalidadas en el año 2016. Se recuerda tener presente lo establecido en el Acuerdo 04 de 2019, toda vez que el Acuerdo 004 de 2013 se encuentra derogado. 
Para dar por superado el hallazgo es necesario que la entidad presente al AGN:  
▪ Acta de aprobación de la actualización de las TRD y CCD por el Comité Institucional de Gestión y Desempeño ▪ Concepto de evaluación y certificado de convalidación de la actualización de las TRD y CDD, expedido por la instancia asesora archivística competente para su evaluación y convalidación (AGN). ▪ Certificado de actualización del instrumento archivístico en el Registro Único de Series Documentales, ante el AGN.  ▪ Enlace de publicación en página web de las TRD y CCD, con los respectivos soportes. (TRD y CCD actualizados y convalidados). 
Conclusión: hallazgo no superado. </t>
  </si>
  <si>
    <r>
      <rPr>
        <b/>
        <sz val="11"/>
        <rFont val="Arial"/>
        <family val="2"/>
      </rPr>
      <t>30/09/2019:</t>
    </r>
    <r>
      <rPr>
        <sz val="11"/>
        <rFont val="Arial"/>
        <family val="2"/>
      </rPr>
      <t xml:space="preserve"> Se realizó la actualización de TRD a las siguientes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</si>
  <si>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trabajo, con sus respectivos listados de asistencia asociados, realizados en los meses de julio y agosto de 2019, donde se observa el tema tratado "Actualización de TRD" y el desarrollo de la visita realizada, con su respectiva definición de series y subseries, para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</si>
  <si>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30/12/2019</t>
    </r>
    <r>
      <rPr>
        <sz val="11"/>
        <rFont val="Arial"/>
        <family val="2"/>
      </rPr>
      <t>: Se realizó la actualización de TRD a las siguientes dependencias: Grupo Control Interno Disciplinario, Grupo Talento Humano, Grupo Recursos Físicos, Secretaria General, Grupo de Atención al Usuario y Archivo .Se adjuntan evidencias.</t>
    </r>
  </si>
  <si>
    <r>
      <t xml:space="preserve">El proceso aporta como evidencia del cumplimiento de la actividad cinco (5) actas de trabajo, con sus respectivos listados de asistencia asociados, realizados en el mes de diciembre de 2019, donde se observa el tema tratado "Actualización de TRD" y el desarrollo de la visita realizada, con su respectiva definición de series y subseries, para las dependencias: Grupo Control Interno Disciplinario, Grupo Talento Humano, Grupo de Recursos Físicos, Secretaria General y Grupo de Atención al usuario y archivo; por lo anterior, se presenta un avance en el cumplimiento de la actividad del 60% con la revisión de 27 dependencias de 45. No obstante, se recomienda priorizar la ejecución de esta actividad, toda vez que la misma se encuentra vencida desde el día 31/10/2019.
</t>
    </r>
    <r>
      <rPr>
        <b/>
        <sz val="11"/>
        <rFont val="Arial"/>
        <family val="2"/>
      </rPr>
      <t>Actividad vencida en proceso.</t>
    </r>
  </si>
  <si>
    <t>INFORME N° 3
31/12/2019</t>
  </si>
  <si>
    <r>
      <rPr>
        <b/>
        <sz val="11"/>
        <rFont val="Arial"/>
        <family val="2"/>
      </rPr>
      <t>06/04/2020</t>
    </r>
    <r>
      <rPr>
        <sz val="11"/>
        <rFont val="Arial"/>
        <family val="2"/>
      </rPr>
      <t>: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</si>
  <si>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64,4% con la revisión de 29 dependencias de 45. 
Si bien, el proceso reporta que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se recomienda priorizar la ejecución de esta actividad, toda vez que la misma se encuentra vencida desde el día 31/10/2019.
</t>
    </r>
    <r>
      <rPr>
        <b/>
        <sz val="11"/>
        <rFont val="Arial"/>
        <family val="2"/>
      </rPr>
      <t>Actividad vencida en proceso.</t>
    </r>
  </si>
  <si>
    <r>
      <rPr>
        <b/>
        <sz val="11"/>
        <rFont val="Arial"/>
        <family val="2"/>
      </rPr>
      <t xml:space="preserve">01/07/2020: </t>
    </r>
    <r>
      <rPr>
        <sz val="11"/>
        <rFont val="Arial"/>
        <family val="2"/>
      </rPr>
      <t xml:space="preserve">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carga como evidencia el acta resultante de la reunión y su correo electrónico de envío. </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</si>
  <si>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t>
    </r>
    <r>
      <rPr>
        <b/>
        <sz val="11"/>
        <rFont val="Arial"/>
        <family val="2"/>
      </rPr>
      <t>Actividad vencida en proceso.</t>
    </r>
  </si>
  <si>
    <t>Identificar las necesidades de actualización de la TRD y los CCD</t>
  </si>
  <si>
    <t>Matriz de identificación de necesidades de actualización de TRD</t>
  </si>
  <si>
    <r>
      <t xml:space="preserve">Se adjuntan actas de las mesas de trabajo realizadas con las dependencias donde identifica la necesidad de actualizacion de la TRD  dentro del  desarrollo de la mesa  se establece descriptor denominado </t>
    </r>
    <r>
      <rPr>
        <b/>
        <i/>
        <sz val="11"/>
        <rFont val="Arial"/>
        <family val="2"/>
      </rPr>
      <t>identificacion de necesidades</t>
    </r>
    <r>
      <rPr>
        <sz val="11"/>
        <rFont val="Arial"/>
        <family val="2"/>
      </rPr>
      <t xml:space="preserve"> </t>
    </r>
    <r>
      <rPr>
        <b/>
        <i/>
        <sz val="11"/>
        <rFont val="Arial"/>
        <family val="2"/>
      </rPr>
      <t>para la actualizacion</t>
    </r>
    <r>
      <rPr>
        <sz val="11"/>
        <rFont val="Arial"/>
        <family val="2"/>
      </rPr>
      <t xml:space="preserve"> el cual despues de haber revisado el proceso organico funcional del area,  permite dicha identificacion  y se deja el registro de la modificacion de las  series, subseries y tipos doumentales  en cada una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 Se ajuntan las respectivas evidencias.</t>
    </r>
  </si>
  <si>
    <t>Documento matriz de identificación de necesidades de actualización de TRD</t>
  </si>
  <si>
    <r>
      <t xml:space="preserve">El proceso aporta como evidencia del cumplimiento de la actividad, ocho (8) listados de asistencia, con sus respectivas actas de trabajo asociadas, que soportan las mesas de trabajo ejecutadas durante el mes de junio de 2019, donde se observa el tema tratado "IDENTIFICACIÓN DE NECESIDAD PARA LA ACTUALIZACIÓN" y el desarrollo de las necesidades identificadas para cada una de las series y subseries de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por lo anterior se presenta un avance en el cumplimiento de la actividad del 17,77%.
</t>
    </r>
    <r>
      <rPr>
        <b/>
        <sz val="11"/>
        <rFont val="Arial"/>
        <family val="2"/>
      </rPr>
      <t>Actividad en proceso.</t>
    </r>
    <r>
      <rPr>
        <sz val="11"/>
        <rFont val="Arial"/>
        <family val="2"/>
      </rPr>
      <t xml:space="preserve">  </t>
    </r>
  </si>
  <si>
    <r>
      <rPr>
        <b/>
        <sz val="11"/>
        <rFont val="Arial"/>
        <family val="2"/>
      </rPr>
      <t>30/09/2019</t>
    </r>
    <r>
      <rPr>
        <sz val="11"/>
        <rFont val="Arial"/>
        <family val="2"/>
      </rPr>
      <t>: 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Comunicaciones Estratégicas, Desarrollo Sostenible, Dirección de Desarrollo Sectorial, Dirección de Sistema Habitacional, Grupo de Gestión de Recursos y Presupuestos, Grupo Monitoreo SGP, Grupo de Política Sectorial, Grupo de Seguimientos a Proyectos de Inversión, Grupo de Seguimiento al Plan Nacional de Desarrollo, Oficina Asesora de Planeación, Oficina Control Interno, Oficina TI, Sub. de Políticas de Desarrollo Urbano, Sub. Subsidio Familiar, Sub. de Promoción y Apoyo Técnico. Se adjuntan evidencias</t>
    </r>
  </si>
  <si>
    <r>
      <t xml:space="preserve">El proceso aporta como evidencia del cumplimiento de la actividad, catorce (14)  actas de reunión con sus respectivos listados de asistencia, que soportan las mesas de trabajo ejecutadas durante los meses de julio y agosto de 2019, donde se observa el tema tratado "IDENTIFICACIÓN DE NECESIDAD PARA LA ACTUALIZACIÓN" y el desarrollo de las necesidades identificadas para cada una de las series y subseries de las dependencias: Grupo de comunicaciones estratégicas, Grupo de Desarrollo Sostenible, Dirección de Desarrollo Sectorial, Dirección del Sistema Habitacional, Grupo de Gestión de Recursos, Grupo de Monitoreo SGP, Grupo de Política sectorial, Grupo de seguimiento a proyectos de inversión, Grupo de seguimiento al PND, Oficina Asesora de Planeación, Oficina de Control Interno, Oficina de Tecnologías de la Información, Subdirección de políticas de desarrollo urbano, Subdirección de Subsidio Familiar y Subdorección de promoción y apoyo; por lo anterior, se presenta un avance en el cumplimiento de la activida del 31,11%., completando la revisión de 22 dependencias de 45. 
</t>
    </r>
    <r>
      <rPr>
        <b/>
        <sz val="11"/>
        <rFont val="Arial"/>
        <family val="2"/>
      </rPr>
      <t>Actividad en proceso.</t>
    </r>
  </si>
  <si>
    <r>
      <rPr>
        <b/>
        <sz val="11"/>
        <rFont val="Arial"/>
        <family val="2"/>
      </rPr>
      <t>16/12/2019</t>
    </r>
    <r>
      <rPr>
        <sz val="11"/>
        <rFont val="Arial"/>
        <family val="2"/>
      </rPr>
      <t>:Se adjuntan actas de las mesas de trabajo realizadas con las dependencias donde identifica la necesidad de actualización de la TRD  dentro del  desarrollo de la mesa  se establece descriptor denominado identificación de necesidades para la actualización el cual después de haber revisado el proceso orgánico funcional del área,  permite dicha identificación  y se deja el registro de la modificación de las  series, subseries y tipos documentales  en cada una de las  dependencias: Grupo Control Interno Disciplinario, Grupo Talento Humano, Grupo Recursos Físicos, Grupo de Atención al Usuario y Archivo .Se adjuntan evidencias.</t>
    </r>
  </si>
  <si>
    <r>
      <t xml:space="preserve">El proceso aporta como evidencia del cumplimiento de la actividad, cinco (5) actas de reunión con sus respectivos listados de asistencia, que soportan las mesas de trabajo ejecutadas durante el mes de diciembre de 2019, donde se observa el tema tratado "IDENTIFICACIÓN DE NECESIDAD PARA LA ACTUALIZACIÓN" y el desarrollo de las necesidades identificadas para cada una de las series y subseries de las dependencias: Grupo Control Interno Disciplinario, Grupo Talento Humano, Grupo de Recursos Físicos, Secretaria General y Grupo de Atención al usuario y archivo; por lo anterior, se presenta un avance en el cumplimiento de la actividad del 60%., completando la revisión de 27 dependencias de 45. No obstante, se recomienda priorizar la ejecución de esta actividad, toda vez que la misma se encuentra vencida desde el día 31/10/2019.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</si>
  <si>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actualización de las TRD,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</si>
  <si>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rPr>
        <b/>
        <sz val="11"/>
        <rFont val="Arial"/>
        <family val="2"/>
      </rPr>
      <t xml:space="preserve">01/07/2020: </t>
    </r>
    <r>
      <rPr>
        <sz val="11"/>
        <rFont val="Arial"/>
        <family val="2"/>
      </rPr>
      <t>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11 de ellos (Grupo De Contabilidad, Grupo De Tesorería, Grupo De Presupuesto Y Cuentas, Subdirección De Finanzas Y Presupuesto, Subdirección De Gestión Empresarial, Subdirección De Estructuración De Programas, Dirección De Programas, Despacho Del Viceministro De Agua Y Saneamiento, Despacho Del Viceministro De Vivienda, Despacho Del Ministro, Vivienda Rural), logrando un porcentaje acumulado del 93,18% este dato está calculado sobre un total de 44 dependencias dado que el Grupo De Seguimiento Y Control no está conformado de manera formal. Se aclara que cuando se finalicen todos los encuentros se realizara un consolidado de aquellas necesidades detectadas para la actualización de la TRD y los CCD. No obstante, se solicitará al Archivo General de la Nación ampliación del plazo en la ejecución de esta, previa aprobación del CIGYD.</t>
    </r>
  </si>
  <si>
    <r>
      <t xml:space="preserve">El proceso aporta como evidencia del cumplimiento de la actividad once (11) actas de trabajo, con sus respectivas grabaciones en la plataforma Teams como soporte de asistencia a las mesas de trabajo, las cuales fueron realizadas en el segundo trimestre de 2020, donde se observa el tema tratado "Validación de la correcta aplicación de la Tabla de Retención Documental – TRD e identificación de series y subseries documentales para la actualización de las mismas" y los resultados de la mesa de trabajo virtual desarrollada, con su respectiva definición de series y subseries, para las dependencias: Despacho del Ministro, Viceministerio de Agua Potable y Saneamiento Básico, Viceministerio de Vivienda, Dirección de Programas, Grupo de Contabilidad, Grupo de Presupuesto y Cuentas, Grupo de Tesorería, Subdirección de Finanzas y Presupuesto, Subdirección de Gestión Empresarial, Subdirección de Estructuración de Programa y Dirección del Sistema Habitacional; por lo anterior, se presenta un avance en el cumplimiento de la actividad del 93.18% con la revisión de 41 dependencias de 44, conforme con la aclaración realizada por el proceso. 
Si bien, el proceso reporta que “(…) esta actividad se ha visto afectada por la emergencia sanitaria decretada entorno al Covid-19, dado que se restringió el ingreso a las instalaciones del MVCT con el fin de mitigar el contagio y salvaguardar la vida tanto de los funcionarios como de la población civil. (…)", se recomienda priorizar la ejecución de esta actividad, toda vez que la misma se encuentra vencida desde el día 31/10/2019. 
Así mismo, al finalizar las mesas de trabajo con las 44 dependencias, se recomienda al proceso estructura la evidencia documentada en el presente PMA, la cual corresponde a “Documento matriz de identificación de necesidades de actualización de TRD” y remitirla para la correspondiente evaluación.
</t>
    </r>
    <r>
      <rPr>
        <b/>
        <sz val="11"/>
        <rFont val="Arial"/>
        <family val="2"/>
      </rPr>
      <t>Actividad vencida en proceso.</t>
    </r>
  </si>
  <si>
    <t>Elaborar la propuesta de actualización de CCD</t>
  </si>
  <si>
    <t>Propuesta de CCD actualizados</t>
  </si>
  <si>
    <r>
      <rPr>
        <b/>
        <sz val="11"/>
        <rFont val="Arial"/>
        <family val="2"/>
      </rPr>
      <t xml:space="preserve">30/09/2019 </t>
    </r>
    <r>
      <rPr>
        <sz val="11"/>
        <rFont val="Arial"/>
        <family val="2"/>
      </rPr>
      <t>Se adjunta documento matriz (excel) del Cuadro de Clasificación Documental donde se reflejan las series y subseries que han sido creadas y eliminadas de acuerdo a las mesas de trabajo realizadas con cada dependencia.</t>
    </r>
  </si>
  <si>
    <t>Documento propuesta de CCD actualizados</t>
  </si>
  <si>
    <r>
      <t xml:space="preserve">El proceso aporta como evidencia del cumplimiento de la actividad, el documento borrador en Excel, de la propuesta de actualización de los CCD, producto de las mesas de trabajo realizadas y mencionadas en las actividades 1 y 2 del presente ítem.
</t>
    </r>
    <r>
      <rPr>
        <b/>
        <sz val="11"/>
        <rFont val="Arial"/>
        <family val="2"/>
      </rPr>
      <t>Actividad vencida en proceso.</t>
    </r>
  </si>
  <si>
    <r>
      <rPr>
        <b/>
        <sz val="11"/>
        <rFont val="Arial"/>
        <family val="2"/>
      </rPr>
      <t>16/12/2019:</t>
    </r>
    <r>
      <rPr>
        <sz val="11"/>
        <rFont val="Arial"/>
        <family val="2"/>
      </rPr>
      <t xml:space="preserve"> Se adjunta documento matriz (Excel) del Cuadro de Clasificación Documental donde se reflejan las series y subseries que han sido creadas y eliminadas de acuerdo a las mesas de trabajo realizadas con cada dependencia.</t>
    </r>
  </si>
  <si>
    <r>
      <rPr>
        <b/>
        <sz val="11"/>
        <rFont val="Arial"/>
        <family val="2"/>
      </rPr>
      <t>06/04/2020</t>
    </r>
    <r>
      <rPr>
        <sz val="11"/>
        <rFont val="Arial"/>
        <family val="2"/>
      </rPr>
      <t>: Para los meses de enero y febrero, se presentaron dificultades en la continuidad de las mesas de trabajo concernientes a la actualización de las TRD y CCD, debido a que la entidad se encontraba en proceso de contratación del personal necesario para la realización de dicha actividad, ya para el mes de marzo se inició con la ejecución de dos de ellas (Grupo de Contratos, Grupo de Soporte Tecnico y Apoyo Informatico), pero debido a las medidas adoptadas por el Gobierno Nacional concernientes al COVID-19, se debió actualizar el cronograma planteando su ejecución de manera virtual. Como evidencia se anexa dos actas con su respectivo listado de asistencia y el correo electrónico informando sobre el cambio de fechas.</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</si>
  <si>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CCD,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</si>
  <si>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</si>
  <si>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los CCD. Por lo anterior se solicitará al Archivo General de la Nación ampliación del plazo en la ejecución de esta actividad, previa aprobación del CIGYD”.
Por lo anterior, el proceso no anexó evidencias de avance de cumplimiento de la actividad, ni del documento propuesta de CCD;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</si>
  <si>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Se anexa solicitud de ampliación de fechas y acta del Comité Institucional de Gestión y Desempeño. </t>
    </r>
  </si>
  <si>
    <t>M4</t>
  </si>
  <si>
    <t>Elaborar la propuesta de actualización de TRD</t>
  </si>
  <si>
    <t>Propuesta de TRD actualizada</t>
  </si>
  <si>
    <r>
      <rPr>
        <b/>
        <sz val="11"/>
        <rFont val="Arial"/>
        <family val="2"/>
      </rPr>
      <t>30/09/2019</t>
    </r>
    <r>
      <rPr>
        <sz val="11"/>
        <rFont val="Arial"/>
        <family val="2"/>
      </rPr>
      <t xml:space="preserve"> Se adjunta documento matriz (excel) de TRD donde se reflejan las series y subseries que han sido creadas y/o eliminadas de acuerdo a las mesas de trabajo realizadas con cada dependencia.</t>
    </r>
  </si>
  <si>
    <t>Documento propuesta de TRD actualizada</t>
  </si>
  <si>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en proceso.</t>
    </r>
  </si>
  <si>
    <r>
      <rPr>
        <b/>
        <sz val="11"/>
        <rFont val="Arial"/>
        <family val="2"/>
      </rPr>
      <t>16/12/2019:</t>
    </r>
    <r>
      <rPr>
        <sz val="11"/>
        <rFont val="Arial"/>
        <family val="2"/>
      </rPr>
      <t xml:space="preserve"> Se adjunta documento matriz (Excel) de TRD donde se reflejan las series y subseries que han sido creadas y/o eliminadas de acuerdo a las mesas de trabajo realizadas con cada dependencia.</t>
    </r>
  </si>
  <si>
    <r>
      <t xml:space="preserve">El proceso aporta como evidencia del cumplimiento de la actividad, el documento borrador en Excel, de la propuesta de actualización de las TRD, producto de las mesas de trabajo realizadas y mencionadas en las actividades 1 y 2 del presente ítem.
</t>
    </r>
    <r>
      <rPr>
        <b/>
        <sz val="11"/>
        <rFont val="Arial"/>
        <family val="2"/>
      </rPr>
      <t>Actividad vencida en proceso.</t>
    </r>
  </si>
  <si>
    <r>
      <t xml:space="preserve">El proceso aporta como evidencia correo electrónico de fecha 07/04/2020 remitido por el proceso con asunto “Mesas de trabajo Actualización TRD y CCD”, en el cual se actualiza el cronograma de las mesas de trabajo, teniendo en cuenta la Emergencia Sanitaria COVID – 19, las cuales se llevarán a cabo de manera virtual con cada Grupo y/o dependencia. Así pues, el proceso no anexó evidencias de propuesta de TRD, por lo anterior, se recomienda priorizar la ejecución de esta actividad, toda vez que la misma se encuentra vencida desde el día 06/12/2019.
</t>
    </r>
    <r>
      <rPr>
        <b/>
        <sz val="11"/>
        <rFont val="Arial"/>
        <family val="2"/>
      </rPr>
      <t>Actividad vencida en proceso.</t>
    </r>
  </si>
  <si>
    <r>
      <rPr>
        <b/>
        <sz val="11"/>
        <rFont val="Arial"/>
        <family val="2"/>
      </rPr>
      <t xml:space="preserve">01/07/2020: </t>
    </r>
    <r>
      <rPr>
        <sz val="11"/>
        <rFont val="Arial"/>
        <family val="2"/>
      </rPr>
      <t xml:space="preserve">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t>
    </r>
  </si>
  <si>
    <r>
      <t xml:space="preserve">Teniendo en cuenta la información reportada por el proceso “Para el desarrollo de esta tarea se plantea inicialmente terminar las mesas de trabajo estipuladas en la actividad M1, para luego continuar con la elaboración de la propuesta de actualización de las TRD. Por lo anterior se solicitará al Archivo General de la Nación ampliación del plazo en la ejecución de esta actividad, previa aprobación del CIGYD”.
Por lo anterior, el proceso no anexó evidencias de avance de cumplimiento de la actividad, ni del documento propuesta de TRD,  razón por la cual, se recomienda que, conforme a la solicitud de ampliación citada, se priorice la ejecución de esta actividad, toda vez que la misma se encuentra vencida desde el día 06/12/2019.
</t>
    </r>
    <r>
      <rPr>
        <b/>
        <sz val="11"/>
        <rFont val="Arial"/>
        <family val="2"/>
      </rPr>
      <t>Actividad vencida en proceso.</t>
    </r>
  </si>
  <si>
    <t>M5</t>
  </si>
  <si>
    <t>Presentar al CIGYD para su aprobación la propuesta de actualización de TRD y CCD con la trazabilidad  y control del instrumento</t>
  </si>
  <si>
    <t>Acta de Comité donde se evidencia la aprobacion de TRD y CCD</t>
  </si>
  <si>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se recomienda priorizar la ejecución de esta actividad, toda vez que la misma se encuentra vencida desde el día 20/12/2019.
</t>
    </r>
    <r>
      <rPr>
        <b/>
        <sz val="11"/>
        <rFont val="Arial"/>
        <family val="2"/>
      </rPr>
      <t>Actividad vencida sin iniciar.</t>
    </r>
  </si>
  <si>
    <r>
      <rPr>
        <b/>
        <sz val="11"/>
        <rFont val="Arial"/>
        <family val="2"/>
      </rPr>
      <t>06/04/2020:</t>
    </r>
    <r>
      <rPr>
        <sz val="11"/>
        <rFont val="Arial"/>
        <family val="2"/>
      </rPr>
      <t xml:space="preserve"> Esta actividad aún no ha podido ser iniciada, dado que su realización depende de la culminación de la acción anterior.</t>
    </r>
  </si>
  <si>
    <r>
      <rPr>
        <sz val="11"/>
        <rFont val="Arial"/>
        <family val="2"/>
      </rPr>
      <t xml:space="preserve">El proceso no aporta evidencias del cumplimiento de la actividad “Presentar al CIGYD para su aprobación la propuesta de actualización de TRD y CCD con la trazabilidad y control del instrumento”. Por lo anterior y teniendo en cuenta que esta actividad depende de las actividades antecesoras, se recomienda al proceso evaluar la posibilidad de solicitar una ampliación de las fechas de finalización de las actividades planteadas para el PMA vigente frente al ente rector y priorizar la ejecución de esta actividad, toda vez que la misma se encuentra vencida desde el día 20/12/2019.
</t>
    </r>
    <r>
      <rPr>
        <b/>
        <sz val="11"/>
        <rFont val="Arial"/>
        <family val="2"/>
      </rPr>
      <t>Actividad vencida sin iniciar.</t>
    </r>
  </si>
  <si>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al 31 de diciembre del 2020.</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</si>
  <si>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al 31 de diciembre del 2020”.
Por lo anterior, el proceso no anexó evidencias de avance de cumplimiento de la actividad, razón por la cual, se recomienda que, conforme a la solicitud de ampliación citada, se priorice la ejecución de esta actividad, toda vez que la misma se encuentra vencida desde el día 20/12/2019.</t>
    </r>
    <r>
      <rPr>
        <b/>
        <sz val="11"/>
        <rFont val="Arial"/>
        <family val="2"/>
      </rPr>
      <t xml:space="preserve">
Actividad vencida sin iniciar.</t>
    </r>
  </si>
  <si>
    <t>M6</t>
  </si>
  <si>
    <t>Presentar para convalidación las TRD y CCD al comité evaluador de documentos del AGN</t>
  </si>
  <si>
    <t>Documento mediante el cua  se constata la evaluacion y convalidacion de  CCD y TRD</t>
  </si>
  <si>
    <t>Comunicación Oficial de solicitud de convalidación y acto administrativo AGN de convalidación</t>
  </si>
  <si>
    <r>
      <rPr>
        <sz val="11"/>
        <rFont val="Arial"/>
        <family val="2"/>
      </rPr>
      <t>El proceso no aporta evidencias del cumplimiento de la actividad “Presentar para convalidación las TRD y CCD al comité evaluador de documentos del AGN”. Por lo anterior y teniendo en cuenta que esta actividad depende de las actividades antecesoras, se recomienda al proceso evaluar la posibilidad de solicitar una ampliación de las fechas de finalización de las actividades planteadas para el PMA vigente frente al ente rector, conforme al cronograma actualizado.</t>
    </r>
    <r>
      <rPr>
        <b/>
        <sz val="11"/>
        <rFont val="Arial"/>
        <family val="2"/>
      </rPr>
      <t xml:space="preserve">
Actividad sin iniciar.</t>
    </r>
  </si>
  <si>
    <r>
      <rPr>
        <b/>
        <sz val="11"/>
        <rFont val="Arial"/>
        <family val="2"/>
      </rP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</si>
  <si>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30/04/2020.</t>
    </r>
    <r>
      <rPr>
        <b/>
        <sz val="11"/>
        <rFont val="Arial"/>
        <family val="2"/>
      </rPr>
      <t xml:space="preserve">
Actividad sin iniciar.</t>
    </r>
  </si>
  <si>
    <t>M7</t>
  </si>
  <si>
    <t>Presentar la solicitud de actualización del Registro Unico de Series Documentales ante el AGN</t>
  </si>
  <si>
    <t>Certificado de inscripcion o actualizacion de RUSD actualizado</t>
  </si>
  <si>
    <t>Comunicación Oficial de solicitud de actualización del RUSD</t>
  </si>
  <si>
    <t>Actividad sin iniciar.</t>
  </si>
  <si>
    <r>
      <t xml:space="preserve">01/07/2020: </t>
    </r>
    <r>
      <rPr>
        <sz val="11"/>
        <rFont val="Arial"/>
        <family val="2"/>
      </rPr>
      <t>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</si>
  <si>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31/08/2020.</t>
    </r>
    <r>
      <rPr>
        <b/>
        <sz val="11"/>
        <rFont val="Arial"/>
        <family val="2"/>
      </rPr>
      <t xml:space="preserve">
Actividad sin iniciar.</t>
    </r>
  </si>
  <si>
    <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</si>
  <si>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t>M8</t>
  </si>
  <si>
    <t>Divulgar el CCD y TRD a funcionarios y contratistas del MVCT</t>
  </si>
  <si>
    <t>Campaña de divulgacion de CCD y TRD</t>
  </si>
  <si>
    <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</si>
  <si>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Instrumentos Archivisticos.</t>
    </r>
    <r>
      <rPr>
        <sz val="11"/>
        <rFont val="Arial"/>
        <family val="2"/>
      </rPr>
      <t xml:space="preserve"> Plan Institucional de Archivos - 
PINAR. El Ministerio, presuntamente incumple lo establecido en el articulo 2.8.2.5.8 del Decreto 1080 de 2015 y lo establecido por el decreto 612 de 2018.</t>
    </r>
  </si>
  <si>
    <t>ACCION 4</t>
  </si>
  <si>
    <t>Contar con el PINAR aprobado socializado e implementado de acuerdo en el articulo 2.8.2.5.8 del Decreto 1080 de 2015 y Decreto 612 de 2018</t>
  </si>
  <si>
    <t xml:space="preserve">Elaborar el PINAR para el MVCT </t>
  </si>
  <si>
    <t>Documento Propuesta  PINAR</t>
  </si>
  <si>
    <r>
      <t xml:space="preserve">Se presenta la versión Final de documento PINAR y Mapa de ruta para la implementacion  para lo cual se adjunta evidencia para presentar al CIGYD para su respectiva aprobacion. Se adjunta PINAR y mapa de ruta.
</t>
    </r>
    <r>
      <rPr>
        <b/>
        <sz val="11"/>
        <rFont val="Arial"/>
        <family val="2"/>
      </rPr>
      <t>16/12/2019:</t>
    </r>
    <r>
      <rPr>
        <sz val="11"/>
        <rFont val="Arial"/>
        <family val="2"/>
      </rPr>
      <t xml:space="preserve"> El documento PINAR y Mapa de Ruta PINAR se modifican de acuerdo a los ajustes solicitados por el comité realizado el día 18/09/2019, nuevamente se presentara a comité para su aprobación. Se adjuntan documentos.</t>
    </r>
  </si>
  <si>
    <t>Grupo de Atención al Usuario y Archivo - Oficina Asesora de Planeación y Oficina de Tecnologías y Comunicaciones - Subdirección de Finanzas y Presupuesto - Subdirección de Servicios Administrativos</t>
  </si>
  <si>
    <t>Documento PINAR</t>
  </si>
  <si>
    <r>
      <t xml:space="preserve">El proceso aporta como evidencia del cumplimiento de la actividad, documento borrador “Plan Institucional de Archivos - PINAR” y documento (Excel) denominado “Mapa de Ruta – PINAR MVCT”, los cuales se encuentran conforme a los lineamientos dados por el AGN, los cuales deberán ser presentados ante el CIGYD para su aprobación; por lo anterior se presenta un avance en el cumplimiento de la actividad del 100%.  
</t>
    </r>
    <r>
      <rPr>
        <b/>
        <sz val="11"/>
        <rFont val="Arial"/>
        <family val="2"/>
      </rPr>
      <t>Actividad cumplida.</t>
    </r>
  </si>
  <si>
    <t xml:space="preserve">Reporta avance del 40%. Para dar por superado el hallazgo es necesario que la entidad presente al AGN:  
▪ Documento PINAR elaborado y aprobado por instancia asesora archivística (Comité Institucional de gestión y desempeño) y acta de sesión de su aprobación.  ▪ Enlace de publicación del PINAR en la página web del Ministerio. 
Conclusión: hallazgo no superado. 
 </t>
  </si>
  <si>
    <r>
      <rPr>
        <b/>
        <sz val="11"/>
        <rFont val="Arial"/>
        <family val="2"/>
      </rPr>
      <t xml:space="preserve">01/07/2020: </t>
    </r>
    <r>
      <rPr>
        <sz val="11"/>
        <rFont val="Arial"/>
        <family val="2"/>
      </rPr>
      <t>Después de la aprobación del PINAR el 30 de diciembre de 2019 mediante acta N° 7 del CIGYD, la Oficina Asesora de Planeación emitió concepto técnico alertando sobre la falta de articulación de esta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t>
    </r>
  </si>
  <si>
    <r>
      <t xml:space="preserve">Teniendo en cuenta lo reportado por el proceso, durante la vigencia 2019 se observó la formulación de PINAR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</si>
  <si>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PINAR para aprobación</t>
  </si>
  <si>
    <t xml:space="preserve">Acta donde se evidencia la aprobacion del PINAR </t>
  </si>
  <si>
    <r>
      <t xml:space="preserve">Se adjunta como evidencia PINAR y hoja de ruta PINAR, que fueron remitidos para aprobación a CIGYD y que de acuerdo con el Comité se ajustaron. Está pendiente por aprobación.
</t>
    </r>
    <r>
      <rPr>
        <b/>
        <sz val="11"/>
        <rFont val="Arial"/>
        <family val="2"/>
      </rPr>
      <t/>
    </r>
  </si>
  <si>
    <t>Grupo de Atención al Usuario y Archivo</t>
  </si>
  <si>
    <r>
      <t xml:space="preserve">El proceso aporta como evidencia del avance de la actividad "Presentar ante CIGYD el documento PINAR para aprobación", el acta N° 5 del CIGYD de fecha 18/09/2019, donde se observa en el punto 6, que se deben ajustar los documentos puestos a aprobación; así mismo, esta actividad venció el día 30/09/2019, por lo anterior, la OCI recomienda realizar los ajustes pertinentes y presentar de carácter prioritario el documento al CIGYD para su aprobación.
</t>
    </r>
    <r>
      <rPr>
        <b/>
        <sz val="11"/>
        <rFont val="Arial"/>
        <family val="2"/>
      </rPr>
      <t>Actividad en proceso.</t>
    </r>
  </si>
  <si>
    <t>INFORME N°2
30/09/2019</t>
  </si>
  <si>
    <r>
      <rPr>
        <b/>
        <sz val="11"/>
        <rFont val="Arial"/>
        <family val="2"/>
      </rPr>
      <t>31/12/2019:</t>
    </r>
    <r>
      <rPr>
        <sz val="11"/>
        <rFont val="Arial"/>
        <family val="2"/>
      </rPr>
      <t xml:space="preserve"> Se presentó el documento PINAR y su Mapa de Ruta  en el Comité Institucional de Gestión y Desempeño, en el cual se dio la aprobación de los instrumentos archivísticos adelantados.</t>
    </r>
  </si>
  <si>
    <r>
      <t xml:space="preserve">El proceso aporta como evidencia del cumplimiento de la actividad, documento borrador “Plan Institucional de Archivos - PINAR” y documento (Excel) denominado “Mapa de Ruta – PINAR MVCT”, los cuales se encuentran conforme a los lineamientos dados por el AGN y fueron presentados ante el CIGYD para su aprobación; dando cumplimiento a la actividad programada de manera extemporánea.
</t>
    </r>
    <r>
      <rPr>
        <b/>
        <sz val="11"/>
        <rFont val="Arial"/>
        <family val="2"/>
      </rPr>
      <t>Actividad cumplida.</t>
    </r>
    <r>
      <rPr>
        <sz val="11"/>
        <rFont val="Arial"/>
        <family val="2"/>
      </rPr>
      <t xml:space="preserve"> </t>
    </r>
  </si>
  <si>
    <r>
      <rPr>
        <b/>
        <sz val="11"/>
        <rFont val="Arial"/>
        <family val="2"/>
      </rPr>
      <t xml:space="preserve">01/07/2020: </t>
    </r>
    <r>
      <rPr>
        <sz val="11"/>
        <rFont val="Arial"/>
        <family val="2"/>
      </rPr>
      <t>Partiendo del reporte efectuado en la actividad anterior en el cual se expresa que el PINAR se debió revisar y efectuar algunos cambios, es necesario presentar de nuevo este documento al CIGYD, por tal motivo se está a la espera del próximo encuentro para que sean aprobados dichas modificaciones.</t>
    </r>
  </si>
  <si>
    <r>
      <t xml:space="preserve">Teniendo en cuenta lo reportado por el proceso, durante la vigencia 2019 se observó la aprobación del PINAR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
</t>
    </r>
    <r>
      <rPr>
        <b/>
        <sz val="11"/>
        <rFont val="Arial"/>
        <family val="2"/>
      </rPr>
      <t>Actividad reiniciada en proceso.</t>
    </r>
  </si>
  <si>
    <t>Divulgar el PINAR a funcionarios y contratistas del MVCT</t>
  </si>
  <si>
    <t>Campaña de divulgacion de  PINAR</t>
  </si>
  <si>
    <r>
      <rPr>
        <sz val="11"/>
        <rFont val="Arial"/>
        <family val="2"/>
      </rPr>
      <t xml:space="preserve">El proceso no aporta evidencias del cumplimiento de la actividad “Divulgar el PINAR a funcionarios y contratistas del MVCT”. Por lo anterior, se recomienda priorizar la ejecución de esta actividad, toda vez que la misma se encuentra vencida desde el día 30/10/2019.
</t>
    </r>
    <r>
      <rPr>
        <b/>
        <sz val="11"/>
        <rFont val="Arial"/>
        <family val="2"/>
      </rPr>
      <t>Actividad vencida sin iniciar.</t>
    </r>
  </si>
  <si>
    <r>
      <rPr>
        <b/>
        <sz val="11"/>
        <rFont val="Arial"/>
        <family val="2"/>
      </rPr>
      <t xml:space="preserve">06/04/2020: </t>
    </r>
    <r>
      <rPr>
        <sz val="11"/>
        <rFont val="Arial"/>
        <family val="2"/>
      </rPr>
      <t>Esta actividad no se ha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</si>
  <si>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</si>
  <si>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 xml:space="preserve">01/07/2020: </t>
    </r>
    <r>
      <rPr>
        <sz val="11"/>
        <rFont val="Arial"/>
        <family val="2"/>
      </rPr>
      <t>La ejecución de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t>
    </r>
    <r>
      <rPr>
        <b/>
        <sz val="11"/>
        <rFont val="Arial"/>
        <family val="2"/>
      </rPr>
      <t xml:space="preserve"> </t>
    </r>
  </si>
  <si>
    <r>
      <rPr>
        <sz val="11"/>
        <rFont val="Arial"/>
        <family val="2"/>
      </rPr>
      <t>Teniendo en cuenta la información reportada por el proceso “(…)esta actividad se tenía planificada para el primer semestre del 2020, pero debido a la emergencia sanitaria decretada en torno al Covid-19 y teniendo en cuenta que el PINAR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30/10/2019.</t>
    </r>
    <r>
      <rPr>
        <b/>
        <sz val="11"/>
        <rFont val="Arial"/>
        <family val="2"/>
      </rPr>
      <t xml:space="preserve">
Actividad vencida sin iniciar.</t>
    </r>
  </si>
  <si>
    <t>Presentar ante CIGYD el  seguimiento a la implementacion del PINAR</t>
  </si>
  <si>
    <r>
      <rPr>
        <b/>
        <sz val="11"/>
        <rFont val="Arial"/>
        <family val="2"/>
      </rPr>
      <t xml:space="preserve">06/04/2020: </t>
    </r>
    <r>
      <rPr>
        <sz val="11"/>
        <rFont val="Arial"/>
        <family val="2"/>
      </rPr>
      <t>Esta actividad aún no ha podido ser iniciada, dado que su realización depende de la culminación de la acción anterior.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</si>
  <si>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vencida sin iniciar.</t>
    </r>
  </si>
  <si>
    <t>Documento matriz de herramienta de seguimiento</t>
  </si>
  <si>
    <r>
      <rPr>
        <b/>
        <sz val="11"/>
        <rFont val="Arial"/>
        <family val="2"/>
      </rPr>
      <t xml:space="preserve">Instrumentos Archivisticos. </t>
    </r>
    <r>
      <rPr>
        <sz val="11"/>
        <rFont val="Arial"/>
        <family val="2"/>
      </rPr>
      <t>Programa de Gestion Documental - 
PGD. Se invita al MVCT que en el proceso de actualizacion se tenga en cuenta lo establecido en el Capitulo V Gestion de Doumentos - capitulo VI - Sistema de Gestion Doumental y capitulo VII gestion de documentos electronicos de archivo, descritos en el decreto 1080 de 2015</t>
    </r>
  </si>
  <si>
    <t>ACCION 5</t>
  </si>
  <si>
    <t>Contar con el PGD aprobado socializado e implementada de acuerdo en el articulo 2.8.2.5.8 del Decreto 1080 de 2015 y Decreto 612 de 2018</t>
  </si>
  <si>
    <t xml:space="preserve">Elaborar el PGD para el MVCT </t>
  </si>
  <si>
    <t xml:space="preserve"> Documento propuesta del PGD </t>
  </si>
  <si>
    <r>
      <t xml:space="preserve">Se presenta el documento  preliminar de avance  del PGD realizado hasta la fecha, sin embargo su fecha de cumplimento esta para el 30 de septiembre. Se adjunta evidencia de avance.
</t>
    </r>
    <r>
      <rPr>
        <b/>
        <sz val="11"/>
        <rFont val="Arial"/>
        <family val="2"/>
      </rPr>
      <t/>
    </r>
  </si>
  <si>
    <t xml:space="preserve">Documento PGD </t>
  </si>
  <si>
    <r>
      <t xml:space="preserve">El proceso aporta como evidencia del cumplimiento de la actividad, documento preliminar referente al “Programa de Gestión Documental - PGD”, el cual se encuentra en construcción y deberá ajustarse a los lineamientos dados por el AGN, para ser presentado posteriormente ante el CIGYD para su aprobación; por lo anterior se presenta un avance en el cumplimiento de la actividad del 60%.
</t>
    </r>
    <r>
      <rPr>
        <b/>
        <sz val="11"/>
        <rFont val="Arial"/>
        <family val="2"/>
      </rPr>
      <t>Actividad en proceso.</t>
    </r>
  </si>
  <si>
    <t xml:space="preserve">Programa de Gestión Documental – PGD. (actualización). Reporta avance del 33,33%. Para dar por superado el hallazgo es necesario que la entidad presente al AGN:  
▪ Documento de PGD con todos los componentes necesarios y reglamentarios. 
Acta de Comité Institucional de Gestión y Desempeño que indique la aprobación de actualización del PGD. ▪ Acto administrativo de adopción de la nueva versión del PGD (artículo 2.8.5.2 del Decreto 1080 de 2015).  ▪ Enlace de publicación del PGD actualizado en la página web del Ministerio de Vivienda (artículo 2.8.2.5.12 del Decreto 1080 de 2015) 
Conclusión: Hallazgo no superado. 
 </t>
  </si>
  <si>
    <r>
      <t xml:space="preserve">
</t>
    </r>
    <r>
      <rPr>
        <b/>
        <sz val="11"/>
        <rFont val="Arial"/>
        <family val="2"/>
      </rPr>
      <t>30/09/2019:</t>
    </r>
    <r>
      <rPr>
        <sz val="11"/>
        <rFont val="Arial"/>
        <family val="2"/>
      </rPr>
      <t xml:space="preserve"> Se adjunta como evidencia documento final de PGD, este se paso a CIGYD esta pendiente por aprobación.</t>
    </r>
  </si>
  <si>
    <r>
      <t xml:space="preserve">El proceso aporta como evidencia del cumplimiento de la actividad, documento borrador "Programa de Gestión Documental", en el cual se define: publico al que va dirido, requerimientos normativos, economicos, adminsitrativos y tecnologicos; gestión del cambio, politica de gestión documental (pendiente de aprobación), lineamientos de gestión documental y mención a los programas especificos, sobre los cuales no se puede observar su formulación puesto que no se presenta el anexo mencionado y el link que dirige a la página no es correcto. 
Por lo anterior, la OCI recomienda priorizar esta actividad, revisar el cumplimiento del anexo técnico del Decreto 2609 de 2012 y realizar los ajustes en el documento que tengan lugar, incluyendo los programas específicos, dando prioridad a esta actividad, la cual  venció el 30/09/2019 y debe ser presentado al CIGYD para su aprobación.
</t>
    </r>
    <r>
      <rPr>
        <b/>
        <sz val="11"/>
        <rFont val="Arial"/>
        <family val="2"/>
      </rPr>
      <t>Actividad en proceso.</t>
    </r>
  </si>
  <si>
    <r>
      <rPr>
        <b/>
        <sz val="11"/>
        <rFont val="Arial"/>
        <family val="2"/>
      </rPr>
      <t>16/12/2019:</t>
    </r>
    <r>
      <rPr>
        <sz val="11"/>
        <rFont val="Arial"/>
        <family val="2"/>
      </rPr>
      <t xml:space="preserve"> El documento PGD se modifica de acuerdo a los ajustes solicitados por el comité realizado el día 18/09/2019, nuevamente se presentara a comité para su aprobación. Se adjuntan documento.</t>
    </r>
  </si>
  <si>
    <r>
      <t xml:space="preserve">El proceso aporta como evidencia del cumplimiento de la actividad “Elaborar el PGD para el MVCT", el documento Programa Gestión Documental MVCT Versión 1.1., ajustado conforme a los requerimientos normativos vigentes en materia de gestión documental,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</si>
  <si>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Después de la aprobación del PGD el 30 de diciembre de 2019 mediante acta N° 7 del CIGYD, la Oficina Asesora de Planeación emitió concepto técnico alertando sobre la falta de articulación del programa con el Sistema Integrado de Gestión. Por lo anterior se está revisando el documento para efectuar los cambios pertinentes, no obstante, se debe especificar que para la vigencia 2020 se actualizó el gestor documental (GESDOC) del Ministerio, aspecto relevante que debe ser tenido en cuenta en todos los programas y planes del proceso de Gestión Documental. Asimismo, la emergencia sanitaria decretada entorno al Covid 19 afecto en los tiempos planificados para la realización de esta actividad, por tal motivo se solicitará al Archivo General de la Nación ampliación del plazo en la ejecución de esta, teniendo en cuenta la aprobación del CIGYD.</t>
    </r>
  </si>
  <si>
    <r>
      <t xml:space="preserve">Teniendo en cuenta lo reportado por el proceso, durante la vigencia 2019 se observó la elaboración de PGD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este documento se encuentra realizando los trámites correspondientes en la Entidad.
</t>
    </r>
    <r>
      <rPr>
        <b/>
        <sz val="11"/>
        <rFont val="Arial"/>
        <family val="2"/>
      </rPr>
      <t>Actividad reiniciada en proceso.</t>
    </r>
  </si>
  <si>
    <t>Presentar ante CIGYD el documento PGD para aprobación</t>
  </si>
  <si>
    <t>PGD aprobado</t>
  </si>
  <si>
    <r>
      <rPr>
        <b/>
        <sz val="11"/>
        <rFont val="Arial"/>
        <family val="2"/>
      </rPr>
      <t>31/12/2019:</t>
    </r>
    <r>
      <rPr>
        <sz val="11"/>
        <rFont val="Arial"/>
        <family val="2"/>
      </rPr>
      <t xml:space="preserve"> Se presentó el documentoPrograma de GD en el Comité Institucional de Gestión y Desempeño, en el cual se dio la aprobación de los instrumentos archivísticos adelantados.
</t>
    </r>
  </si>
  <si>
    <r>
      <rPr>
        <sz val="11"/>
        <rFont val="Arial"/>
        <family val="2"/>
      </rPr>
      <t xml:space="preserve">El proceso aporta como evidencia del cumplimiento de la actividad “Presentar ante CIGYD el documento PGD para aprobación", el acta de la sesión llevada a cabo el día 30/12/2019 en el cual se dio aprobación del documento: Programa Gestión Documental MVCT Versión 1.1., dando cumplimiento a la actividad programada de manera extemporánea.
</t>
    </r>
    <r>
      <rPr>
        <b/>
        <sz val="11"/>
        <rFont val="Arial"/>
        <family val="2"/>
      </rPr>
      <t>Actividad cumplida.</t>
    </r>
  </si>
  <si>
    <r>
      <t xml:space="preserve">
</t>
    </r>
    <r>
      <rPr>
        <b/>
        <sz val="11"/>
        <rFont val="Arial"/>
        <family val="2"/>
      </rPr>
      <t>01/07/2020:</t>
    </r>
    <r>
      <rPr>
        <sz val="11"/>
        <rFont val="Arial"/>
        <family val="2"/>
      </rPr>
      <t xml:space="preserve"> Partiendo del reporte efectuado en la actividad anterior en el cual se expresa que el PGD se debió revisar y efectuar algunos cambios, es necesario presentar de nuevo este documento al CIGYD, por tal motivo se está a la espera del próximo encuentro para que sean aprobadas dichas actualizaciones. </t>
    </r>
  </si>
  <si>
    <r>
      <rPr>
        <sz val="11"/>
        <rFont val="Arial"/>
        <family val="2"/>
      </rPr>
      <t>Teniendo en cuenta lo reportado por el proceso, durante la vigencia 2019 se observó la aprobación del PGD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del instrumento archivístico, por lo cual, conforme a lo reportado por el proceso, se encuentra pendiente la aprobación de dicha actualización en el Comité.</t>
    </r>
    <r>
      <rPr>
        <b/>
        <sz val="11"/>
        <rFont val="Arial"/>
        <family val="2"/>
      </rPr>
      <t xml:space="preserve">
Actividad reiniciada en proceso.</t>
    </r>
  </si>
  <si>
    <t>Elaborar el acto administrativo de adopción</t>
  </si>
  <si>
    <t>Acto administrativo</t>
  </si>
  <si>
    <t>Grupo de Atención al Usuario y Archivo - Despacho del Ministro - Secretaría General</t>
  </si>
  <si>
    <r>
      <rPr>
        <sz val="11"/>
        <rFont val="Arial"/>
        <family val="2"/>
      </rPr>
      <t xml:space="preserve">El proceso no aporta evidencias del cumplimiento de la actividad “Elaborar el acto administrativo de adopción”.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</si>
  <si>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 xml:space="preserve">06/04/2020: </t>
    </r>
    <r>
      <rPr>
        <sz val="11"/>
        <rFont val="Arial"/>
        <family val="2"/>
      </rPr>
      <t>esta actividad no se a podido iniciar dado que, si bien ya se generó el documento y fue aprobado por el CIGYD,  OAP genero concepto técnico alertando que el documento se le debe realizar algunos cambios y no puede continuar con el trámite de aprobación y formalización dentro del sistema integrado de gestión, como evidencia se anexa el concepto técnico por OAP</t>
    </r>
  </si>
  <si>
    <r>
      <rPr>
        <sz val="11"/>
        <rFont val="Arial"/>
        <family val="2"/>
      </rPr>
      <t xml:space="preserve">El proceso aporta como evidencia el Concepto Técnico emitido por la OAP, de fecha 09/03/2020 con número de radicado 2020IE0000923, en el cual se observa que, conforme al reporte realizado por el proceso, “(…) los documentos: PINAR, Política de gestión documental y Programa de Gestión Documental; se evidenció que estos no cumplen con los requisitos establecidos en el SIG-I-01 Instructivo para la elaboración de la documentación de SIG, por tal razón no cuenta con el visto bueno para continuar con el trámite de aprobación y formalización dentro del Sistema Integrado de Gestión”.
Por lo anterior, si bien ya se generó el documento y fue aprobado por el CIGYD, el proceso se encuentra en proceso de ajuste para que esté cumpla con los lineamientos internos de la Entidad y sea publicado y socializado al interior de la misma. Así pues, se recomienda al proceso dar prioridad a la ejecución de esta actividad, considerando que esta contaba con fecha de vencimiento 30/10/2019.
</t>
    </r>
    <r>
      <rPr>
        <b/>
        <sz val="11"/>
        <rFont val="Arial"/>
        <family val="2"/>
      </rPr>
      <t>Actividad vencida sin dar inicio</t>
    </r>
  </si>
  <si>
    <r>
      <rPr>
        <b/>
        <sz val="11"/>
        <rFont val="Arial"/>
        <family val="2"/>
      </rPr>
      <t>01/07/2020:</t>
    </r>
    <r>
      <rPr>
        <sz val="11"/>
        <rFont val="Arial"/>
        <family val="2"/>
      </rPr>
      <t xml:space="preserve"> La ejecución de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t>
    </r>
  </si>
  <si>
    <r>
      <rPr>
        <sz val="11"/>
        <rFont val="Arial"/>
        <family val="2"/>
      </rPr>
      <t>Teniendo en cuenta la información reportada por el proceso “(…) esta actividad se tenía planificada para el primer semestre del 2020, pero debido a la emergencia sanitaria decretada en torno al Covid-19 y teniendo en cuenta que PGD se debió revisar y efectuar algunos cambios, no ha sido posible su realización en el tiempo estipulado dado que esta depende de la culminación de las actividades anteriores,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</si>
  <si>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t>Socializar el PGD a funcionarios y contratistas del MVCT</t>
  </si>
  <si>
    <t>PGD socializado</t>
  </si>
  <si>
    <t>Informe de actividades de socializacion realizados (anexos: fotos, pantallazos, correos etc)</t>
  </si>
  <si>
    <r>
      <rPr>
        <sz val="11"/>
        <rFont val="Arial"/>
        <family val="2"/>
      </rPr>
      <t xml:space="preserve">El proceso no aporta evidencias del cumplimiento de la actividad “Socializar el PGD a funcionarios y contratistas del MVCT”. Por lo anterior, se recomienda priorizar la ejecución de esta actividad, toda vez que la misma se encuentra vencida desde el día 30/11/2019.
</t>
    </r>
    <r>
      <rPr>
        <b/>
        <sz val="11"/>
        <rFont val="Arial"/>
        <family val="2"/>
      </rPr>
      <t>Actividad vencida sin iniciar.</t>
    </r>
  </si>
  <si>
    <r>
      <rPr>
        <b/>
        <sz val="11"/>
        <rFont val="Arial"/>
        <family val="2"/>
      </rPr>
      <t>06/04/2020</t>
    </r>
    <r>
      <rPr>
        <sz val="11"/>
        <rFont val="Arial"/>
        <family val="2"/>
      </rPr>
      <t>: Esta actividad aún no ha podido ser iniciada, dado que su realización depende de la culminación de la acción anterior.</t>
    </r>
  </si>
  <si>
    <r>
      <rPr>
        <sz val="11"/>
        <rFont val="Arial"/>
        <family val="2"/>
      </rPr>
      <t>El proceso no aporta evidencias del cumplimiento de la actividad “Socializar el PGD a funcionarios y contratistas del MVCT”. Por lo anterior, se recomienda priorizar la ejecución de esta actividad, toda vez que la misma se encuentra vencida desde el día 30/11/2019.</t>
    </r>
    <r>
      <rPr>
        <b/>
        <sz val="11"/>
        <rFont val="Arial"/>
        <family val="2"/>
      </rPr>
      <t xml:space="preserve">
Actividad sin iniciar.</t>
    </r>
  </si>
  <si>
    <t>Presentar ante CIGYD el  seguimiento a la implementacion del PGD</t>
  </si>
  <si>
    <t>Cronograma de implementación del PGD actualizado</t>
  </si>
  <si>
    <r>
      <rPr>
        <b/>
        <sz val="11"/>
        <rFont val="Arial"/>
        <family val="2"/>
      </rPr>
      <t>01/07/2020:</t>
    </r>
    <r>
      <rPr>
        <sz val="11"/>
        <rFont val="Arial"/>
        <family val="2"/>
      </rPr>
      <t xml:space="preserve"> Se debe tener en cuenta que esta actividad es directamente dependiente de la finalización de las actividades iniciales, por tal motivo se solicitará al Archivo General de la Nación ampliación del plazo de terminación, previa aprobación del CIGYD.</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</si>
  <si>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30/11/2019.</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</si>
  <si>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</si>
  <si>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r>
      <rPr>
        <b/>
        <sz val="11"/>
        <rFont val="Arial"/>
        <family val="2"/>
      </rPr>
      <t xml:space="preserve">Instrumentos Archivisticos. </t>
    </r>
    <r>
      <rPr>
        <sz val="11"/>
        <rFont val="Arial"/>
        <family val="2"/>
      </rPr>
      <t xml:space="preserve">Formato Unico de Inventario Documental </t>
    </r>
    <r>
      <rPr>
        <b/>
        <sz val="11"/>
        <rFont val="Arial"/>
        <family val="2"/>
      </rPr>
      <t xml:space="preserve">- </t>
    </r>
    <r>
      <rPr>
        <sz val="11"/>
        <rFont val="Arial"/>
        <family val="2"/>
      </rPr>
      <t xml:space="preserve">
FUID.El MVCT, presuntamente incumple lo reglamentado en el articulo 26 de la ley 594 de 2000,articulo 7 del acuerdo 042 de 2002, acuerdo 038 de 2000 y articulo 13 de la ley 1712 de 2014 toda vez que no todas las areas cuentan con inventario desde los archivos de gestión</t>
    </r>
  </si>
  <si>
    <t>ACCION 6</t>
  </si>
  <si>
    <t>Contar con el FUID elaborado, actualizado e implementado de acuerdo a lo reglamentado en el articulo 26 de la Ley 594 de 2000, articulos 7 del acuerdo 042 de 2002, Acuerdo 038 de 2000 y el articulo 13 de la ley 1712 de 2014, en todas las areas del MVCT</t>
  </si>
  <si>
    <t>Socialización del FUID y su correcto diligenciamiento, a las dependencias del MVCT</t>
  </si>
  <si>
    <t>Presentación y listas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</si>
  <si>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presentación,Actas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</si>
  <si>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la socialización del Formato FUID al interior de las dependencias y una presentación en powerpoint donde se observa la diagramación de dicho formato; Sin embargo, no se dió la socialización a la totalidad de las dependencias en el tiempo planificado, por lo que se recomienda, priorizar esta actividad y realizar la correspondiente socialización con el restante de las dependencias, toda vez que esta actividad venció el 31/07/2019.
</t>
    </r>
    <r>
      <rPr>
        <b/>
        <sz val="11"/>
        <rFont val="Arial"/>
        <family val="2"/>
      </rPr>
      <t>Actividad en proceso.</t>
    </r>
  </si>
  <si>
    <t>Formato Único de Inventario Documental -FUID. Reporta avance del 40,56%. 
Se invita a los jefes de archivo y control interno continuar realizando el seguimiento para que la entidad cuente con sus inventarios actualizados, controlando todas las Series y Subseries establecidas por las TRD y cumplir al 100% con la implementación de los mismos en todas las dependencias y grupos de trabajo.  El AGN seguirá atento a recibir las evidencias. 
Igualmente se espera copia del procedimiento entrega de los archivos mediante inventario documental, establecido por la entidad para la entrega de los cargos o por culminación de obligaciones contractuales. 
Conclusión: Hallazgo no superado.</t>
  </si>
  <si>
    <r>
      <rPr>
        <b/>
        <sz val="11"/>
        <rFont val="Arial"/>
        <family val="2"/>
      </rPr>
      <t xml:space="preserve">31/12/2019: </t>
    </r>
    <r>
      <rPr>
        <sz val="11"/>
        <rFont val="Arial"/>
        <family val="2"/>
      </rPr>
      <t>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</si>
  <si>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la socialización del Formato FUID al interior de las dependencias y una presentación en PowerPoint donde se observa la diagramación de dicho formato; sin embargo, no se dio la socialización a la totalidad de las dependencias en el tiempo planificado, por lo que se recomienda, priorizar esta actividad y realizar la correspondiente socialización con el restante de las dependencias, toda vez que esta actividad se encuentra vencida desde el día 31/07/2019.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</si>
  <si>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</si>
  <si>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31/07/2019.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</si>
  <si>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formal.Se carga como evidencia el acta resultante de la reunión y su correo electrónico de envío. </t>
    </r>
  </si>
  <si>
    <r>
      <t xml:space="preserve">El proceso aporta como evidencia del cumplimiento de la actividad una presentación PowerPoint denominada “TRD_FUID_PRESTAMO”, en la cual se observa dentro de los temas tratados el FUID, así como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</si>
  <si>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Realizar mesas de trabajo para asesorar a las dependecias del MVCT en el levantamiento del FUID.</t>
  </si>
  <si>
    <t>Acta de reunión y lista de asistencia</t>
  </si>
  <si>
    <r>
      <rPr>
        <b/>
        <sz val="11"/>
        <rFont val="Arial"/>
        <family val="2"/>
      </rPr>
      <t>30/09/2019:</t>
    </r>
    <r>
      <rPr>
        <sz val="11"/>
        <rFont val="Arial"/>
        <family val="2"/>
      </rPr>
      <t xml:space="preserve"> Durante el periodo corte 30 de septiembre se realizó visita y acompañamiento a las siguientes dependencias:  Grupo de Conceptos,Grupo de Procesos Judiciales,Grupo de Acciones Constitucionales,Grupo de Monitoreo del SGP de Agua Potable y Saneamiento Básico,Grupo de Atención al Usuario y Archivo,Grupo de Recursos Físicos,Grupo de Comunicaciones Estratégicas,Grupo de Gestión de Recursos y Presupuestos,Grupo de Seguimiento al Plan Nacional de Desarrollo,Grupo de Seguimiento a Proyectos de Inversión,Subdirección de Políticas de Desarrollo Urbano y Territorial,Subdirección de Asistencia Técnica y Operaciones Urbanas,Grupo de Soporte Técnico y Apoyo Informático,Dirección del Sistema Habitacional,Dirección de Desarrollo Sectorial,Grupo de Política Sectorial,Grupo de Desarrollo Sostenible,Dirección de Programas,Subdirección de Gestión Empresarial,Subdirección de Proyectos,Grupo de Evaluación de Proyectos,Dirección de Inversiones en Vivienda de Interés Social,Subdirección de Finanzas y Presupuesto.Se adjuntan Actas de reunión , Formato de Seguimiento Aplicacion de TRD,  donde se registra  del cumplimiento de los lineamientos establecidos por el ministerio y lista de asistencia.</t>
    </r>
  </si>
  <si>
    <r>
      <t xml:space="preserve">El proceso aporta como evidencia del cumplimiento de la actividad, 23 actas de reunión con sus respectivos listados de asistencia, en los cuales se puede identificar el avance en jornadas de asesoramiento al levantamiento del FUID en 35 de 45 de las dependencias.
Por lo anterior, se presenta un avance en el cumplimiento de la actividad del 68.88%. 
</t>
    </r>
    <r>
      <rPr>
        <b/>
        <sz val="11"/>
        <rFont val="Arial"/>
        <family val="2"/>
      </rPr>
      <t>Actividad en proceso.</t>
    </r>
  </si>
  <si>
    <r>
      <rPr>
        <b/>
        <sz val="11"/>
        <rFont val="Arial"/>
        <family val="2"/>
      </rPr>
      <t>31/12/2019</t>
    </r>
    <r>
      <rPr>
        <sz val="11"/>
        <rFont val="Arial"/>
        <family val="2"/>
      </rPr>
      <t>: Durante el periodo corte 30 de noviembre se realizó visita y acompañamiento a las siguientes dependencias: Oficina Asesora de Planeación, Grupo de Gestión de Recursos y Presupuestos, Grupo de Titulación y Saneamiento Predial, Subdirección de Promoción y Apoyo Técnico, Subdirección de Asistencia Técnica y Operaciones Urbanas, Secretaria General, Grupo de Talento Humano, Grupo de Tesorería, Grupo de Atención al Usuario y Archivo, Grupo de Contratos, Grupo de Soporte Técnico y Apoyo Informático, Grupo de Recursos Físicos. Se adjuntan evidencias.</t>
    </r>
  </si>
  <si>
    <r>
      <t xml:space="preserve">El proceso aporta como evidencia del cumplimiento de la actividad, 14 actas de reunión con sus respectivos listados de asistencia, en los cuales se puede identificar el avance en jornadas de asesoramiento al levantamiento del FUID en 35 de 45 de las dependencias. Sin embargo, no se dio el asesoramiento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</si>
  <si>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A esta actividad no se le dio continuidad en los meses de enero y febrero debido a que la entidad estaba en proceso de contratación del personal necesario para la realización de dicha actividad, para el mes de marzo se retomó la actividad con un nuevo cronograma, donde se visitaron las siguientes dependencias: Grupo de Contratos, Grupo de Soporte Técnico y Apoyo Informático, dejando como evidencia dos actas de reunión con su respectivo listado de Asistencia. 
Posterior a esto, y debido a las medidas adoptadas por el Gobierno Nacional concernientes al COVID-19, se debió actualizar el cronograma y plantear su ejecución de manera virtual, donde se informa a todos los funcionario y contratistas por medio de correo electrónico.</t>
    </r>
  </si>
  <si>
    <r>
      <t xml:space="preserve">El proceso aporta como evidencia del cumplimiento de la actividad dos (2) actas de trabajo, con sus respectivos listados de asistencia asociados, realizados en el mes de marzo de 2020, donde se observa el tema tratado "Validar la correcta aplicación de la TRD e identificación de series y subseries documentales para la actualización de las mismas" y el desarrollo de la visita realizada, con su respectiva definición de series y subseries, para las dependencias: Grupo de Contratos y Grupo de Soporte Técnico y Apoyo; por lo anterior, se presenta un avance en el cumplimiento de la actividad del 86.67% con la revisión de 39 dependencias de 45. 
Si bien, el proceso reporta que "no se le dio continuidad en los meses de enero y febrero debido a que la entidad estaba en proceso de contratación del personal necesario para la realización de dicha actividad",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</si>
  <si>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13 de ellos (Despacho Del Ministro, Despacho Del Viceministro De Vivienda, Viceministro De Agua, Dirección De Espacio Urbano Y Territorial, Grupo De Contabilidad, Grupo De Control Interno Disciplinario, Grupo De Presupuesto Y Cuentas, Oficina Tic, Oficina De Control Interno, Oficina Asesora Jurídica, Subdirección De Política Desarrollo Urbano Y Territorial, Subdirección De Servicios Administrativos, Subdirección Estructuración De Programas), logrando la culminación de la actividad con 44 dependencias visitadas dado que el Grupo De Seguimiento Y Control no está conformado de manera formal.</t>
    </r>
  </si>
  <si>
    <r>
      <t xml:space="preserve">El proceso aporta como evidencia del cumplimiento de la actividad trece (13) actas de trabajo, con sus respectivas grabaciones en la plataforma Teams como soporte de asistencia a las mesas de trabajo, las cuales fueron realizadas en el segundo trimestre de 2020, donde se observa el tema tratado "Explicación diligenciamiento del Formato Único de Inventario Documental – FUID" " y los resultados de la mesa de trabajo virtual desarrollada, para las dependencias: Despacho del Ministro, Viceministerio de Agua Potable y Saneamiento Básico, Viceministerio de Vivienda, Dirección de Espacio Urbano y Territorial, Grupo de Control Interno Disciplinario, Grupo de Contabilidad, Grupo de Presupuesto y Cuentas, Grupo de Soporte Técnico y OTIC, Oficina de control Interno, Oficina Asesora Jurídica, Subdirección de Políticas De Desarrollo Urbano Y Territorial, Subdirección de Servicios Administrativos y Subdirección de Estructuración de Programa; por lo anterior, se presenta un avance en el cumplimiento de la actividad del 100% con la socialización en la totalidad de las 44 dependencias de la Entidad. 
</t>
    </r>
    <r>
      <rPr>
        <b/>
        <sz val="11"/>
        <rFont val="Arial"/>
        <family val="2"/>
      </rPr>
      <t>Actividad cumplida.</t>
    </r>
  </si>
  <si>
    <t>Verificación y validación de elaboración del FUID.</t>
  </si>
  <si>
    <r>
      <rPr>
        <b/>
        <sz val="11"/>
        <rFont val="Arial"/>
        <family val="2"/>
      </rPr>
      <t>30/09/2019: S</t>
    </r>
    <r>
      <rPr>
        <sz val="11"/>
        <rFont val="Arial"/>
        <family val="2"/>
      </rPr>
      <t>e adjuntan como evidencias FUID de la dependencia : Acciones Constitucionales, debido a que las demas areas visitas se encuentran registrando la información a la versión vigente.</t>
    </r>
  </si>
  <si>
    <r>
      <t xml:space="preserve">El proceso aporta como evidencia del cumplimiento de la actividad el FUID de la dependencia Acciones Constitucionales, el cual ha sido la única dependencia que cuenta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vence el 06/12/2019.
Por lo anterior, se presenta un avance en el cumplimiento de la actividad del 2,22%
</t>
    </r>
    <r>
      <rPr>
        <b/>
        <sz val="11"/>
        <rFont val="Arial"/>
        <family val="2"/>
      </rPr>
      <t>Actividad vencida en proceso.</t>
    </r>
  </si>
  <si>
    <r>
      <rPr>
        <b/>
        <sz val="11"/>
        <rFont val="Arial"/>
        <family val="2"/>
      </rPr>
      <t>16/12/2019:</t>
    </r>
    <r>
      <rPr>
        <sz val="11"/>
        <rFont val="Arial"/>
        <family val="2"/>
      </rPr>
      <t xml:space="preserve"> Se adjuntan como evidencias FUID de la dependencia: Grupo de Titulación y Saneamiento Básico y Grupo de Atención al Usuario y Archivo. Se adjuntan FUID como evidencia.</t>
    </r>
  </si>
  <si>
    <r>
      <t xml:space="preserve">El proceso aporta como evidencia del cumplimiento de la actividad el FUID de las dependencias Grupo de Atención al Usuario y Archivo y Grupo de Titulación y Saneamiento Predial, las cuales han sido las únicas dependencias que cuentan con la información consolidada, que pudo ser objeto de validación y verificación. Sin embargo, no se dio la verificación a la totalidad de las dependencias en el tiempo planificado, por lo que se recomienda, priorizar esta actividad con el restante de las dependencias, toda vez que esta actividad venció el 06/12/2019.
Por lo anterior, se presenta un avance en el cumplimiento de la actividad del 6,67%
</t>
    </r>
    <r>
      <rPr>
        <b/>
        <sz val="11"/>
        <rFont val="Arial"/>
        <family val="2"/>
      </rPr>
      <t>Actividad vencida en proceso.</t>
    </r>
  </si>
  <si>
    <r>
      <rPr>
        <b/>
        <sz val="11"/>
        <rFont val="Arial"/>
        <family val="2"/>
      </rPr>
      <t xml:space="preserve">06/04/2020: </t>
    </r>
    <r>
      <rPr>
        <sz val="11"/>
        <rFont val="Arial"/>
        <family val="2"/>
      </rPr>
      <t>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Se anexa FUID verificados antes de la implementación de las medidas contra el covid-19.</t>
    </r>
  </si>
  <si>
    <r>
      <t xml:space="preserve">El proceso aporta como evidencia los formatos FUID diligenciados así:
- Grupo de contratos: 6 Formatos FUID
- FONVIVIENDA: 1 Formato FUID
- Grupo de Atención al Usuario y Archivo: 4 Formatos FUID.
- Grupo de Tesorería: 1 Formato FUID
- Grupo de Recursos Físicos: 2 Formatos FUID
- Subdirección de Subsidio Familiar de Vivienda: 1 Formato FUID.
Así mismo, el proceso reporta que “si bien esta actividad se venía desarrollando en sincronía con las mesas de trabajo planteadas, en este momento no es posible realizar su verificación dado que si bien algunas dependencias lo pueden tener de manera virtual en el momento no sería posible confrontar la información con los documentos físicos, por ello cuando sea superada la contingencia provocada por el covid-19 se podría completar el proceso”. Por lo anterior, el proceso no anexó evidencias de esta verificación, por lo tanto, se recomienda priorizar la ejecución de esta actividad, toda vez que la misma se encuentra vencida desde el día 06/12/2019.
</t>
    </r>
    <r>
      <rPr>
        <b/>
        <sz val="11"/>
        <rFont val="Arial"/>
        <family val="2"/>
      </rPr>
      <t>Actividad vencida en proceso.</t>
    </r>
  </si>
  <si>
    <r>
      <rPr>
        <b/>
        <sz val="11"/>
        <rFont val="Arial"/>
        <family val="2"/>
      </rPr>
      <t>01/07/2020</t>
    </r>
    <r>
      <rPr>
        <sz val="11"/>
        <rFont val="Arial"/>
        <family val="2"/>
      </rPr>
      <t>: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</si>
  <si>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debe efectuar de manera presencial dado que es necesario verificar que la documentación registrada sea la que está presente en la oficina,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6/12/2019.
</t>
    </r>
    <r>
      <rPr>
        <b/>
        <sz val="11"/>
        <rFont val="Arial"/>
        <family val="2"/>
      </rPr>
      <t>Actividad vencida en proceso.</t>
    </r>
  </si>
  <si>
    <t>Presentar ante el CIGYD, el seguimiento al diligenciamiento del FUID de cada dependencia</t>
  </si>
  <si>
    <t>Acta de sesión</t>
  </si>
  <si>
    <r>
      <rPr>
        <sz val="11"/>
        <rFont val="Arial"/>
        <family val="2"/>
      </rPr>
      <t>El proceso no aporta evidencias del cumplimiento de la actividad “Presentar ante el CIGYD, el seguimiento al diligenciamiento del FUID de cada dependencia”, toda vez que esta depende de las actividades antecesoras. Por lo anterior, se recomienda priorizar la ejecución de esta actividad, toda vez que la misma se encuentra vencida desde el día 31/03/2020.</t>
    </r>
    <r>
      <rPr>
        <b/>
        <sz val="11"/>
        <rFont val="Arial"/>
        <family val="2"/>
      </rPr>
      <t xml:space="preserve">
Actividad sin iniciar.</t>
    </r>
  </si>
  <si>
    <r>
      <rPr>
        <sz val="11"/>
        <rFont val="Arial"/>
        <family val="2"/>
      </rPr>
      <t>Teniendo en cuenta la información reportada por el proceso “(…) esta actividad es directamente dependiente de la finalización de las actividades iniciales, por tal motivo se solicitará al Archivo General de la Nación ampliación del plazo de terminación,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31/03/2020.</t>
    </r>
    <r>
      <rPr>
        <b/>
        <sz val="11"/>
        <rFont val="Arial"/>
        <family val="2"/>
      </rPr>
      <t xml:space="preserve">
Actividad sin iniciar.</t>
    </r>
  </si>
  <si>
    <r>
      <rPr>
        <b/>
        <sz val="11"/>
        <rFont val="Arial"/>
        <family val="2"/>
      </rPr>
      <t>Organizacion Documental.</t>
    </r>
    <r>
      <rPr>
        <sz val="11"/>
        <rFont val="Arial"/>
        <family val="2"/>
      </rPr>
      <t xml:space="preserve"> Conformacion de los archivos Publicos.Tablas de Valoración Documental-TVD.La entidad no ha culminadoo con el proceso de implementación de las TVD para la organización del fondo documental del extinto INURBE e Instituto de Credito Territorial.</t>
    </r>
  </si>
  <si>
    <t>ACCION 7</t>
  </si>
  <si>
    <t>Continuar con la implementacion de  las TVD para la organización del Fondo Documental del Extinto Inurbe e Instituto de Credito Territorial según lo definido en el acuerdo 02 de 2014.</t>
  </si>
  <si>
    <t>Identificar el listado de series, subseries y/o asuntos que presentan inconsistencias en la valoración secundaria y disposicion final asignada en la TVD, con énfasis en aquellos que presentan eliminación.</t>
  </si>
  <si>
    <t>Listado de series, subseries y/o asuntos</t>
  </si>
  <si>
    <t>A través  de la gestión que se realiza en archivo central hasta el momento se adelanta la verificación de las series que solicitan en préstamo vs las TVD y hasta la fecha no se ha evidenciado  series que presenten inconsistencias en la valoración, documental que contempla la tabla por lo que se continuara con la verificación.</t>
  </si>
  <si>
    <t>Matriz de listado de series, subseries y/o asuntos</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</si>
  <si>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cumplimiento de la actividad del 3%.  
</t>
    </r>
    <r>
      <rPr>
        <b/>
        <sz val="11"/>
        <rFont val="Arial"/>
        <family val="2"/>
      </rPr>
      <t>Actividad en proceso.</t>
    </r>
  </si>
  <si>
    <t xml:space="preserve">Organización Documental. Conformación de los archivos Públicos. Tablas de Valoración Documental-TVD. Reporta avance del 2%. 
La entidad no ha culminado con el proceso de implementación de las TVD para la organización del fondo documental del extinto INURBE e Instituto de Crédito Territorial. 
Se invita a seguir revisando los documentos que están identificados como ELIMINACIÓN y que aún siguen siendo consultados, por tal razón, se debe revisar la disposición final de las series documentales establecidas en las TVD del extinto INURBE, y si es necesario realizar ajustes a las TVD. 
Se exhorta a la entidad seguir aplicando las TVD aprobadas por el AGN, según acto administrativo de fecha resolución 171 del 30 de mayo de 2012, las cuales constan de trece (13) períodos documentales. Realizar transferencia secundaria de los archivos a donde corresponda. 
Esperamos recibir copia de las actas de transferencia e inventarios documentales objeto de transferencia secundaria. 
Conclusión: Hallazgo no superado. </t>
  </si>
  <si>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6%.  
</t>
    </r>
    <r>
      <rPr>
        <b/>
        <sz val="11"/>
        <rFont val="Arial"/>
        <family val="2"/>
      </rPr>
      <t>Actividad en proceso.</t>
    </r>
  </si>
  <si>
    <r>
      <t xml:space="preserve">De acuerdo con la información reportada por el proceso “hasta la fecha no se ha evidenciado series que presenten inconsistencias en la valoración, documental que contempla la tabla por lo que se continuara con la verificación”; por lo anterior se presenta un avance en el trimestre en el cumplimiento de la actividad del 10%.  
Sin embargo, el avance reportado es muy bajo respecto al 
</t>
    </r>
    <r>
      <rPr>
        <b/>
        <sz val="11"/>
        <rFont val="Arial"/>
        <family val="2"/>
      </rPr>
      <t>Actividad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</si>
  <si>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t>
    </r>
  </si>
  <si>
    <r>
      <t xml:space="preserve">Teniendo en cuenta la información reportada por el proceso “(…) actividad se ha visto afectada por la emergencia sanitaria decretada entorno al Covid-19, dado que se restringió el ingreso a las instalaciones del MVCT con el fin de mitigar el contagio y salvaguardar la vida tanto de los funcionarios como de la población civil, cabe aclarar que esta actividad se estaba efectuando en el archivo central sede la Fragua de manera presencial,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se encuentra vencida desde el día 31/05/2020.
</t>
    </r>
    <r>
      <rPr>
        <b/>
        <sz val="11"/>
        <rFont val="Arial"/>
        <family val="2"/>
      </rPr>
      <t>Actividad vencida en proceso.</t>
    </r>
  </si>
  <si>
    <t>Elaborar la propuesta de ficha de valoración de las series, subseries y/o asuntos identificadas</t>
  </si>
  <si>
    <t>Propuesta de ficha de valoración</t>
  </si>
  <si>
    <r>
      <rPr>
        <b/>
        <sz val="11"/>
        <rFont val="Arial"/>
        <family val="2"/>
      </rPr>
      <t>01/07/2020:</t>
    </r>
    <r>
      <rPr>
        <sz val="11"/>
        <rFont val="Arial"/>
        <family val="2"/>
      </rPr>
      <t xml:space="preserve"> Esta actividad aún no ha podido ser iniciada, dado que su realización depende de la culminación de la acción anterior, por tal motivo se solicitará al Archivo General de la Nación ampliación del plazo en la ejecución de esta tarea, previa aprobación del CIGYD</t>
    </r>
  </si>
  <si>
    <r>
      <rPr>
        <sz val="11"/>
        <rFont val="Arial"/>
        <family val="2"/>
      </rPr>
      <t>Teniendo en cuenta la información reportada por el proceso “(…)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30/09/2020.</t>
    </r>
    <r>
      <rPr>
        <b/>
        <sz val="11"/>
        <rFont val="Arial"/>
        <family val="2"/>
      </rPr>
      <t xml:space="preserve">
Actividad sin iniciar.</t>
    </r>
  </si>
  <si>
    <t>05/10/2020: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</si>
  <si>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t>Presentar al CIGYD para su aprobación la propuesta de ficha de valoración</t>
  </si>
  <si>
    <t>Socializar las fichas de valoración a los funcionarios y contratistas del Archivo Central</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</si>
  <si>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</si>
  <si>
    <t>Presentar al CIGYD el seguimiento a la implementación de las fichas de valoración.</t>
  </si>
  <si>
    <t>Grupo de Atención al Usuario y Archivo - Oficina Asesora Jurídica</t>
  </si>
  <si>
    <t>Organización de los archivos de Gestión. De conformidad con lo observado,el MVCT, presuntamente incumple con lo señalado en el acuerdo 042 de 2002, acuerdo 05 de 2013, acuerdo 02 de 2014 y articulo 6, acuerdo 060 de 2001 toda vez que la entidad no esta aplicando los criterios de organizacion de los archivos de gestión,conformacion de expedientes,segun la normatividad relacionada: Ordenación, Hoja de Control y control de prestamos</t>
  </si>
  <si>
    <t>ACCION 8</t>
  </si>
  <si>
    <t>Organizar  los archivos de gestion y aplicar las herramientas de control para el prestamo de los expedientes, de acuerdo  con lo señalado en el acuerdo 042 de 2002, Acuerdo 05 de 2013, Acuerdo 02 de 2014 y el Articulo 6 acuerdo 060 de 2001</t>
  </si>
  <si>
    <t>Socializar los lineamientos definidos de la organización y control de prestamos con todas las dependencias del MVCT</t>
  </si>
  <si>
    <r>
      <rPr>
        <b/>
        <sz val="11"/>
        <rFont val="Arial"/>
        <family val="2"/>
      </rPr>
      <t xml:space="preserve">30/09/2019 </t>
    </r>
    <r>
      <rPr>
        <sz val="11"/>
        <rFont val="Arial"/>
        <family val="2"/>
      </rPr>
      <t xml:space="preserve">Esta actividad se viene realizando en las visitas efectuadas en las areas del MVCT. Se adjuntan como evidencia actas de visita y listas de asistencia
</t>
    </r>
    <r>
      <rPr>
        <b/>
        <sz val="11"/>
        <rFont val="Arial"/>
        <family val="2"/>
      </rPr>
      <t/>
    </r>
  </si>
  <si>
    <r>
      <t xml:space="preserve">El proceso aporta como evidencia del cumplimiento de la actividad, once (11) actas de reunión con sus respectivos listados de asistencia, que soportan las mesas de trabajo ejecutadas en los meses de julio y agosto, donde se observa la socialización de los lineamientos de organización de préstamos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</si>
  <si>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t xml:space="preserve">Procesos de Organización Documental en los Archivos de Gestión. Reporta avance del 46,67%. 
La entidad debe garantizar la conformación de expedientes en todas sus dependencias y grupo de trabajo, aplicando los procesos técnicos de ordenación, retiro de material abrasivo, foliación, identificación y diligenciamiento de la hoja de control de expedientes e inventarios documentales.    Se invita a los Jefes de Archivo y Control Interno a continuar realizando auditorías internas y verificar la correcta aplicación de los criterios técnicos de organización documental en los archivos de gestión (identificación, organización y descripción documental) y la implementación de las Tablas de Retención Documental
Para dar por superado el hallazgo es necesario que la entidad presente al AGN:    ▪ Una muestra amplia del diligenciamiento de la hoja de control de expedientes, mínimo 10 expedientes por cada una de las dependencias. ▪ Inventarios documentales en los archivos de gestión (total dependencias de la entidad).  ▪ Registro fotográfico alusivo al proceso de organización de archivos de gestión: muestra de rótulos de cajas y carpetas, unidades de conservación, foliación y uso de la hoja de control de expedientes.   
Así mismo, se espera evidencias del arreglo de la documentación de la Subdirección de Asistencia Técnica y Operaciones Urbanas Integrales, documentos que se observaron en la visita de inspección apilados en el suelo, sin estibas, documentación en AZ, planos enrollados sin unidad de conservación, otros doblados al interior de los expedientes dentro de bolsas plásticas transparentes (ver páginas 34 a 37 de informe de visita de inspección). 
Conclusión: el hallazgo no se dará superado, hasta tanto la entidad remita las evidencias solicitadas.  
 </t>
  </si>
  <si>
    <r>
      <rPr>
        <b/>
        <sz val="11"/>
        <rFont val="Arial"/>
        <family val="2"/>
      </rPr>
      <t>16/12/2019:</t>
    </r>
    <r>
      <rPr>
        <sz val="11"/>
        <rFont val="Arial"/>
        <family val="2"/>
      </rPr>
      <t xml:space="preserve"> Esta actividad se viene realizando en las visitas efectuadas en las áreas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</si>
  <si>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socialización de los lineamientos de organización de préstamos al interior de las dependencias. Sin embargo, no se dio la socialización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</si>
  <si>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los meses de enero y febrero, se presentaron dificultades en la continuidad de las mesas de trabajo concernientes a la socializacion para el prestamo de documentos y acompañamiento tecnico, debido a que la entidad se encontraba en proceso de contratación del personal necesario para la realización de dicha actividad y teniendo en cuenta las medidas adoptadas por el Gobierno Nacional concernientes al COVID-19, se debió actualizar el cronograma planteando su ejecución de manera virtual.  el correo electrónico informando sobre el cambio de fechas con el respectivo cronograma.</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</si>
  <si>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socialización de los lineamientos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</si>
  <si>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Por lo anterior se planteó la ejecución de estos encuentros de manera virtual logrando la ejecución de 17 de ellos (Despacho Del Ministro, Viceministro De Agua, Viceministro De Vivienda, Dirección De Espacio Urbano Y Territorial, Grupo De Procesos Judiciales, Grupo De Acciones Constitucionales, Grupo De Conceptos, Grupo De Contabilidad, Grupo De Control Interno Disciplinario, Grupo De Monitoreo Al SGP, Grupo De Presupuesto Y Cuentas, OTIC, Oficina De Control Interno, Oficina Asesora Jurídica, Subdirección Política Y Desarrollo Urbano Y Territorial, Subdirección De Servicios Administrativos, Subdirección De Estructuración De Programas), logrando la culminación de la actividad con 44 dependencias visitadas dado que el Grupo De Seguimiento Y Control no está conformado de manera formal. </t>
    </r>
  </si>
  <si>
    <r>
      <t xml:space="preserve">El proceso aporta como evidencia del cumplimiento de la actividad una presentación PowerPoint denominada “TRD_FUID_PRESTAMO”, en la cual se observa dentro de los temas tratados el proceso de Organización Documental, así como diecisiete (17) actas de trabajo, con sus respectivas grabaciones en la plataforma Teams como soporte de asistencia a las mismas, las cuales fueron realizadas en el segundo trimestre de 2020, donde se observa el tema tratado "Socialización del Formato de Solicitud y/o préstamo Documental" y los resultados de la mesa de trabajo virtual desarrollada, para las dependencias: Despacho del Ministro, Viceministerio de Agua Potable y Saneamiento Básico, Viceministerio de Vivienda, Dirección de Espacio Urbano y Territorial, Grupo de Procesos Judiciales, Grupo de Acciones Constitucionales, Grupo de Conceptos Jurídicos, Grupo de Contabilidad, Grupo de Control Interno Disciplinario, Grupo de Monitoreo SGP de Agua Potable y Saneamiento Básico, Grupo de Presupuesto y Cuentas, Grupo de Soporte Técnico y OTIC, Oficina de control Interno, Oficina Asesora Jurídica, Subdirección de Políticas De Desarrollo Urbano y Territorial, Subdirección de Servicios Administrativos y Subdirección de Estructuración de Programas; por lo anterior, se presenta un avance en el cumplimiento de la actividad del 100% con la socialización en la totalidad de las 44 dependencias de la Entidad. 
</t>
    </r>
    <r>
      <rPr>
        <b/>
        <sz val="11"/>
        <rFont val="Arial"/>
        <family val="2"/>
      </rPr>
      <t>Actividad cumplida.</t>
    </r>
  </si>
  <si>
    <t>Identificar el metraje lineal por dependencia que presenta algún grado de desorganización o que no se encuentra debidamente organizado, de acuerdo con la TRD vigente.</t>
  </si>
  <si>
    <t>Informe de estado de organización de los archivos de gestión del MVCT</t>
  </si>
  <si>
    <r>
      <rPr>
        <b/>
        <sz val="11"/>
        <rFont val="Arial"/>
        <family val="2"/>
      </rPr>
      <t xml:space="preserve">30/09/2019 </t>
    </r>
    <r>
      <rPr>
        <sz val="11"/>
        <rFont val="Arial"/>
        <family val="2"/>
      </rPr>
      <t xml:space="preserve">La identificación de metro lineal por area se evidencia en las visitas realizadas en las areas del MVCT. Se adjuntan como evidencia actas de visita y listas de asistencia
</t>
    </r>
    <r>
      <rPr>
        <b/>
        <sz val="11"/>
        <rFont val="Arial"/>
        <family val="2"/>
      </rPr>
      <t/>
    </r>
  </si>
  <si>
    <t>Grupo de Atención al Usuario y Archivo-todas las dependencias</t>
  </si>
  <si>
    <r>
      <t xml:space="preserve">El proceso aporta como evidencia del cumplimiento de la actividad, once (11) actas de reunión con sus respectivos listados de asistencia, que soportan las mesas de trabajo ejecutadas en los meses de julio y agosto, donde se observa la identificación del metraje lineal que presenta desorganización al interior de las dependencias: Dirección de programas,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</si>
  <si>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 xml:space="preserve">16/12/2019: </t>
    </r>
    <r>
      <rPr>
        <sz val="11"/>
        <rFont val="Arial"/>
        <family val="2"/>
      </rPr>
      <t>La identificación de metro lineal por area se evidencia en las visitas realizadas en las areas del MVCT. Se adjuntan como evidencia actas de visita y listas de asistencia</t>
    </r>
  </si>
  <si>
    <r>
      <t xml:space="preserve">El proceso aporta como evidencia del cumplimiento de la actividad, 14 actas de reunión con sus respectivos listados de asistencia, que soportan las mesas de trabajo, donde se observa la identificación del metraje lineal que presenta desorganización al interior de las dependencias. Sin embargo, no se dio la identificación del metraje lineal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</si>
  <si>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06/04/2020:</t>
    </r>
    <r>
      <rPr>
        <sz val="11"/>
        <rFont val="Arial"/>
        <family val="2"/>
      </rPr>
      <t xml:space="preserve"> Para la realización de las mediciones en metros lineales de los archivos que reposan en cada una de las dependencias en enero y febrero no se le dio continuidad a esta actividad debido a que la entidad estaba en proceso de contratación del personal, para el mes de marzo se había retomado con un nuevo cronograma,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</si>
  <si>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del informe del estado de organización definidos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</si>
  <si>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</si>
  <si>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esta actividad se debe realizar de manera presencial dado que es necesario revisar la documentación de manera física y determinar el grado de desorganización,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</si>
  <si>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Realizar mesas de trabajo para hacer el acompñamiento tecnico en la organización del archivo de gestion a las dependecias del MVCT.</t>
  </si>
  <si>
    <t>Actas de mesas de trabajo y listados de asistencia</t>
  </si>
  <si>
    <r>
      <rPr>
        <b/>
        <sz val="11"/>
        <rFont val="Arial"/>
        <family val="2"/>
      </rPr>
      <t xml:space="preserve">30/09/2019 </t>
    </r>
    <r>
      <rPr>
        <sz val="11"/>
        <rFont val="Arial"/>
        <family val="2"/>
      </rPr>
      <t xml:space="preserve">Se adjuntan como evidencias Actas y lista de asistencias a las visitas y seguimiento que se vienen realizando en las diferentes dependencias el MVCT para la organización de los Archivos.
</t>
    </r>
  </si>
  <si>
    <r>
      <t xml:space="preserve">El proceso aporta como evidencia del cumplimiento de la actividad, once (11) actas de reunión con sus respectivos listados de asistencia, que soportan las mesas de trabajo ejecutadas en los meses de julio y agosto, donde se observa el acompañamiento técnico realizado en la temática de organización del archivo de gestión al interior de las dependencias: Dirección de programas, , Grupo de evaluación de proyectos, Subdirección de Gestión Empresarial, Subdirección de proyectos, Grupo de comunicaciones, Grupo de recursos y presupuesto, Dirección de inversiones de vivienda, Subdirección de finanzas y presupuesto, Grupo de Desarrollo Sostenible, Grupo de Desarrollo Sectorial y Grupo de Política sectorial; por lo anterior se presenta un avance en el cumplimiento de la actividad del 24,44%.
</t>
    </r>
    <r>
      <rPr>
        <b/>
        <sz val="11"/>
        <rFont val="Arial"/>
        <family val="2"/>
      </rPr>
      <t>Actividad en proceso.</t>
    </r>
  </si>
  <si>
    <r>
      <rPr>
        <b/>
        <sz val="11"/>
        <rFont val="Arial"/>
        <family val="2"/>
      </rPr>
      <t>16/12/2019</t>
    </r>
    <r>
      <rPr>
        <sz val="11"/>
        <rFont val="Arial"/>
        <family val="2"/>
      </rPr>
      <t>: Se adjuntan como evidencias Actas y lista de asistencias a las visitas y seguimiento que se vienen realizando en las diferentes dependencias el MVCT para la organización de los Archivos.</t>
    </r>
  </si>
  <si>
    <r>
      <t xml:space="preserve">El proceso aporta como evidencia del cumplimiento de la actividad, 14 actas de reunión con sus respectivos listados de asistencia, que soportan las mesas de trabajo, donde se observa el acompañamiento técnico realizado en la temática de organización del archivo de gestión al interior de las dependencias. Sin embargo, no se dio el acompañamiento a la totalidad de las dependencias en el tiempo planificado, por lo que se recomienda, priorizar esta actividad con el restante de las dependencias, toda vez que esta actividad venció el 06/12/2019.
Por lo anterior se presenta un avance en el cumplimiento de la actividad del 77.78%.
</t>
    </r>
    <r>
      <rPr>
        <b/>
        <sz val="11"/>
        <rFont val="Arial"/>
        <family val="2"/>
      </rPr>
      <t>Actividad vencida en proceso.</t>
    </r>
  </si>
  <si>
    <r>
      <rPr>
        <b/>
        <sz val="11"/>
        <rFont val="Arial"/>
        <family val="2"/>
      </rPr>
      <t xml:space="preserve">06/04/2020: </t>
    </r>
    <r>
      <rPr>
        <sz val="11"/>
        <rFont val="Arial"/>
        <family val="2"/>
      </rPr>
      <t>Para la realización de la mesa de trabajo y el acompañamiento técnico en la organización de archivos de gestión de cada una de las pendencias del MVCT,  en enero y febrero no se le dio continuidad a esta actividad debido a que la entidad estaba en proceso de contratación del personal, para el mes de marzo se había retomado con un nuevo cronograma, para las visitas de cada dependencia donde se estaba dejando en las actas de Reunión en la parte de compromisos el acompañamiento para las Clasificación, organización y descripción de los archivos de gestión, pero debido a las nuevas medidas adoptadas por el Gobierno Nacional contra el COVID-19, las revisión  de las mismas quedan temporalmente aplazadas hasta nueva fecha, ya que esta actividad requiere ser llevada presencialmente en la Entidad.</t>
    </r>
  </si>
  <si>
    <r>
      <t xml:space="preserve">El proceso aporta como evidencia correo electrónico de fecha 07/04/2020 remitido por el proceso con asunto “Mesas de trabajo Actualización TRD y CCD” y documento Excel, en el cual se actualiza el cronograma de las mesas de trabajo, teniendo en cuenta la Emergencia Sanitaria COVID – 19, las cuales se llevarán a cabo de manera virtual con cada Grupo y/o dependencia. Así pues, el proceso no anexó evidencias de realización de las mesas de trabajo definidas en la actividad, por lo anterior, se recomienda priorizar la ejecución de esta actividad, toda vez que la misma se encuentra vencida desde el día 06/12/2019.
Por lo anterior se mantiene el porcentaje de cumplimiento de la actividad del 77.78%.
</t>
    </r>
    <r>
      <rPr>
        <b/>
        <sz val="11"/>
        <rFont val="Arial"/>
        <family val="2"/>
      </rPr>
      <t>Actividad vencida en proceso.</t>
    </r>
  </si>
  <si>
    <r>
      <rPr>
        <b/>
        <sz val="11"/>
        <rFont val="Arial"/>
        <family val="2"/>
      </rPr>
      <t>01/07/2020:</t>
    </r>
    <r>
      <rPr>
        <sz val="11"/>
        <rFont val="Arial"/>
        <family val="2"/>
      </rPr>
      <t xml:space="preserve"> La realización de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t>
    </r>
  </si>
  <si>
    <r>
      <t xml:space="preserve">Teniendo en cuenta la información reportada por el proceso “(…) esta actividad se ha visto afectada por la emergencia sanitaria decretada entorno al Covid-19, dado que se restringió el ingreso a las instalaciones del MVCT con el fin de mitigar el contagio y salvaguardar la vida tanto de los funcionarios como de la población civil, se debe aclarar que el acompañamiento técnico se estaba realizando de manera presencial dado que es necesario tener contacto directo con los documentas,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06/12/2019.
</t>
    </r>
    <r>
      <rPr>
        <b/>
        <sz val="11"/>
        <rFont val="Arial"/>
        <family val="2"/>
      </rPr>
      <t>Actividad vencida en proceso.</t>
    </r>
  </si>
  <si>
    <t>Presentar ante el CIGYD el seguimiento al avance en la organización de los archivos de gestión, en las dependencias del MVCT.</t>
  </si>
  <si>
    <r>
      <rPr>
        <b/>
        <sz val="11"/>
        <rFont val="Arial"/>
        <family val="2"/>
      </rPr>
      <t>06/04/2020:</t>
    </r>
    <r>
      <rPr>
        <sz val="11"/>
        <rFont val="Arial"/>
        <family val="2"/>
      </rPr>
      <t xml:space="preserve"> Se había planteado que en la siguiente reunión del CIGYD se presentaría el avance en la organización de los archivos de gestión en las dependencias, pero debido a las medidas adoptadas por el Gobierno con respecto al Covid-19, no se tiene claridad sobre la próxima fecha de sesión </t>
    </r>
  </si>
  <si>
    <r>
      <t xml:space="preserve">El proceso no aporta evidencias del cumplimiento de la actividad “Presentar ante el CIGYD el seguimiento al avance en la organización de los archivos de gestión, en las dependencias del MVCT”,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</si>
  <si>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30/03/2020.
</t>
    </r>
    <r>
      <rPr>
        <b/>
        <sz val="11"/>
        <rFont val="Arial"/>
        <family val="2"/>
      </rPr>
      <t>Actividad vencida sin iniciar.</t>
    </r>
  </si>
  <si>
    <r>
      <rPr>
        <sz val="11"/>
        <rFont val="Arial"/>
        <family val="2"/>
      </rPr>
      <t>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t>
    </r>
    <r>
      <rPr>
        <b/>
        <sz val="11"/>
        <rFont val="Arial"/>
        <family val="2"/>
      </rPr>
      <t xml:space="preserve">
Actividad vencida sin iniciar.</t>
    </r>
  </si>
  <si>
    <t>05/10/2020: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</si>
  <si>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r>
      <rPr>
        <b/>
        <sz val="11"/>
        <rFont val="Arial"/>
        <family val="2"/>
      </rPr>
      <t>Sistema Integrado de Conservacion  - SIC</t>
    </r>
    <r>
      <rPr>
        <sz val="11"/>
        <rFont val="Arial"/>
        <family val="2"/>
      </rPr>
      <t>.El MVCT, presuntamente incumple lo estipulado en el articulo 46 de la ley 594 de 2000, el acuerdo 049 de 2000, el acuerdo 050 de 2000 y el acuerdo 006 de 2014,toda vez que se observo que no ha implentado el sistema integrado de conservación</t>
    </r>
  </si>
  <si>
    <t>ACCION 9</t>
  </si>
  <si>
    <t>Contar con el SIC aprobado socializado e implementado de acuerdo a lo estipulado  en el articulo 46 de la ley 594 de 2000, el acuerdo 049 de 2000, el acuerdo 050 de 2000 y el acuerdo 006 de 2014</t>
  </si>
  <si>
    <t>Elaborar diagnóstico Integral de archivo del MVCT.</t>
  </si>
  <si>
    <t>Diagnóstico integral de archivos</t>
  </si>
  <si>
    <r>
      <rPr>
        <b/>
        <sz val="11"/>
        <rFont val="Arial"/>
        <family val="2"/>
      </rPr>
      <t xml:space="preserve">26-07-2019: </t>
    </r>
    <r>
      <rPr>
        <sz val="11"/>
        <rFont val="Arial"/>
        <family val="2"/>
      </rPr>
      <t>Se elaboró  el Diagnostico Integral de Archivo donde se muestra la situacion real que  actualmente presenta el archivo del MVCT.Se adjunta evidencia.</t>
    </r>
  </si>
  <si>
    <r>
      <t xml:space="preserve">El proceso aporta como evidencia del cumplimiento de la actividad, documento “Diagnóstico Integral de Archivos: Conservación y preservación documental a largo plazo”, en el cual se observa la descripción de las condiciones actuales en cuanto a conservación y preservación de la documentación en cada una de las sedes de la Entidad; por lo anterior, y teniendo en cuenta la información documentada en este diagnóstico, la OCI recomienda socializar dicho diagnóstico a fin de ser un instrumento de toma de decisiones para la Alta Gerencia; por lo anterior se presenta un avance en el cumplimiento de la actividad del 100%.
</t>
    </r>
    <r>
      <rPr>
        <b/>
        <sz val="11"/>
        <rFont val="Arial"/>
        <family val="2"/>
      </rPr>
      <t>Actividad cumplida.</t>
    </r>
  </si>
  <si>
    <t xml:space="preserve">Sistema Integrado de Conservación -SIC. Reporta avance del 11,11%. 
Para dar por superado el hallazgo es necesario que la entidad presente al AGN: 
▪ Documento SIC, que evidencie el Plan de Conservación y Plan de Preservación digital a largo plazo. ▪ Concepto técnico de aprobación del SIC por parte de la instancia asesora de la entidad.  ▪ Acto administrativo de aprobación del SIC, expedido por el representante legal.  ▪ Registro fotográfico que evidencie las instalaciones físicas en las que se encuentren los depósitos de archivos. ▪ Formatos, planillas y demás instrumentos de seguimiento, y control para la implementación del SIC, conforme a los planes y programas formulados por la entidad. 
  Conclusión: Hallazgo no superado. 
 </t>
  </si>
  <si>
    <t>Elaborar el plan de conservación documental y los programas correspondientes</t>
  </si>
  <si>
    <t>Plan de conservación documental y programas</t>
  </si>
  <si>
    <t>Documento de plan de conservación documental y programas</t>
  </si>
  <si>
    <r>
      <t xml:space="preserve">No se aportan evidencias que permitan verificar el avance en la ejecución de la actividad planificada; sin embargo, esta actividad cuenta con fecha de finalización 31/10/2019, por lo anterior, se recomienda socializar el documento preliminar con los actores involucrados previo a su remisión a aprobación.
</t>
    </r>
    <r>
      <rPr>
        <b/>
        <sz val="11"/>
        <rFont val="Arial"/>
        <family val="2"/>
      </rPr>
      <t>Actividad vencida sin iniciar.</t>
    </r>
  </si>
  <si>
    <r>
      <rPr>
        <b/>
        <sz val="11"/>
        <rFont val="Arial"/>
        <family val="2"/>
      </rPr>
      <t xml:space="preserve">06/04/2020: </t>
    </r>
    <r>
      <rPr>
        <sz val="11"/>
        <rFont val="Arial"/>
        <family val="2"/>
      </rPr>
      <t>De acuerdo al diagnóstico integral de archivo realizado por el MVCT, se ha venido planteando los programas pertinentes de acuerdo a los lineamientos establecidos en la guía V8_Guia_Sistema_Integrado_de_Conservacion, publicada en la página del AGN, se anexa borrador con lo elaborado hasta el momento teniendo en cuenta que su contenido está sujeto a cambios.</t>
    </r>
  </si>
  <si>
    <r>
      <t xml:space="preserve">El proceso aporta como evidencia documento (Word) denominado “Sistema_conservacion_Borrador_2020”, en el cual se proponen los programas de capacitación y sensibilización, Saneamiento ambiental, Almacenamiento y re-almacenamiento y de Monitoreo de Condiciones Ambientales; no obstante, este documento requiere continuar con su estructuración para dar cumplimiento a la normatividad que lo rige; por lo anterior, se recomienda priorizar la ejecución de esta actividad, toda vez que la misma se encuentra vencida desde el día 31/10/2019.
Por lo anterior, el proceso reporta un porcentaje de cumplimiento de la actividad del 75%.
</t>
    </r>
    <r>
      <rPr>
        <b/>
        <sz val="11"/>
        <rFont val="Arial"/>
        <family val="2"/>
      </rPr>
      <t>Actividad vencida en proceso.</t>
    </r>
  </si>
  <si>
    <r>
      <rPr>
        <b/>
        <sz val="11"/>
        <rFont val="Arial"/>
        <family val="2"/>
      </rPr>
      <t>01/07/2020</t>
    </r>
    <r>
      <rPr>
        <sz val="11"/>
        <rFont val="Arial"/>
        <family val="2"/>
      </rPr>
      <t>: Se avanzó en los planes faltantes que componen el plan de conservación documental, pero es de aclarar que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t>
    </r>
  </si>
  <si>
    <r>
      <t xml:space="preserve">El proceso aporta como evidencia documento (Word) denominado “Plan_conservación_borrador”, en el cual se proponen los programas de capacitación y sensibilización, Saneamiento ambiental, de Monitoreo de Condiciones Ambientales y Prevención emergencias y atención de desastres aplicables a las sedes Calle 18, Botica, Palma Real y la Fragua, no obstante, este documento requiere continuar con su estructuración para dar cumplimiento a la normatividad que lo rige.
Así mismo, teniendo en cuenta la información reportada por el proceso “(…) se está revisando el programa de atención de emergencias y prevención de desastres documentales del archivo central puesto que hay aspectos importantes que deben ser considerados, pero dadas las medidas adoptadas por el gobierno nacional en torno al Covid-19, no ha sido posible asistir a la sede la fragua, se anexa el documento borrador que se tiene hasta el momento. por lo anterior se solicitará al Archivo General de la Nación ampliación del plazo en la ejecución de esta tarea, previa aprobación del CIGYD.”.
Por lo anterior, se recomienda que conforme a la solicitud de ampliación citada, se priorice la ejecución de esta actividad, toda vez que la misma vence el día 31/10/2019.
</t>
    </r>
    <r>
      <rPr>
        <b/>
        <sz val="11"/>
        <rFont val="Arial"/>
        <family val="2"/>
      </rPr>
      <t>Actividad vencida en proceso.</t>
    </r>
  </si>
  <si>
    <t>Elaborar el plan de preservación digital a largo plazo y los programas correspondientes</t>
  </si>
  <si>
    <t>Plan de preservación digital y programas</t>
  </si>
  <si>
    <t>Grupo de Atención al Usuario y Archivo-Oficina de Tecnologia de la Información y las Comunicaciones</t>
  </si>
  <si>
    <r>
      <t xml:space="preserve">No se aportan evidencias que permitan verificar el avance en la ejecución de la actividad planificada; sin embargo, esta actividad cuenta con fecha de finalización 31/12/2019, por lo anterior, se recomienda socializar el documento preliminar con los actores involucrados previo a su remisión a aprobación.
</t>
    </r>
    <r>
      <rPr>
        <b/>
        <sz val="11"/>
        <rFont val="Arial"/>
        <family val="2"/>
      </rPr>
      <t>Actividad vencida sin iniciar.</t>
    </r>
  </si>
  <si>
    <r>
      <rPr>
        <b/>
        <sz val="11"/>
        <rFont val="Arial"/>
        <family val="2"/>
      </rPr>
      <t>06/04/2020:</t>
    </r>
    <r>
      <rPr>
        <sz val="11"/>
        <rFont val="Arial"/>
        <family val="2"/>
      </rPr>
      <t xml:space="preserve"> Para la realización de esta actividad se ha venido analizando nuestro gestor documental (GESDOC), en busca de realizar su actualización, con la finalidad de ir construyendo la base en la cual se soportará todos los programas que serán planteados en el documento “plan de preservación Digital”. como evidencia se anexa correo de citación y planilla de asistencia.</t>
    </r>
  </si>
  <si>
    <r>
      <t xml:space="preserve">El proceso aporta como evidencia dos correos electrónicos de fecha 10/02/2020 y 27/10/2020, en los cuales se soportan acciones de comunicación referentes a la socialización de los cambios sobre la gestión documental a realizar con el gestor GESDOC; así mismo, se observa lista de asistencia de fecha 28/02/2020 con asunto “Actualización GESDOC GAUA”; no obstante, es necesario iniciar con la estructuración del plan para dar cumplimiento a la normatividad que lo rige; por lo anterior, se recomienda priorizar la ejecución de esta actividad, toda vez que la misma se encuentra vencida desde el día 31/12/2019.
Por lo anterior, el proceso reporta un porcentaje de cumplimiento de la actividad del 30%.
</t>
    </r>
    <r>
      <rPr>
        <b/>
        <sz val="11"/>
        <rFont val="Arial"/>
        <family val="2"/>
      </rPr>
      <t>Actividad vencida en proceso.</t>
    </r>
  </si>
  <si>
    <r>
      <rPr>
        <b/>
        <sz val="11"/>
        <rFont val="Arial"/>
        <family val="2"/>
      </rPr>
      <t xml:space="preserve">01/07/2020: </t>
    </r>
    <r>
      <rPr>
        <sz val="11"/>
        <rFont val="Arial"/>
        <family val="2"/>
      </rPr>
      <t>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t>
    </r>
  </si>
  <si>
    <r>
      <t xml:space="preserve">Teniendo en cuenta la información reportada por el proceso “Para elaborar el plan de preservación digital a largo plazo y los programas correspondientes, se ve necesario solicitar asistencia técnica al Archivo General De La Nación dado que han surgido diferentes interrogantes sobre el tema de archivo electrónico consecuencia de la emergencia sanitaria provocada por el covid-19, por lo anterior se solicitara al AGN ampliación en el plazo de ejecución de esta actividad,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31/12/2019.
</t>
    </r>
    <r>
      <rPr>
        <b/>
        <sz val="11"/>
        <rFont val="Arial"/>
        <family val="2"/>
      </rPr>
      <t>Actividad vencida sin iniciar.</t>
    </r>
  </si>
  <si>
    <t>Elaborar el documento del Sistema Integrado de Conservación</t>
  </si>
  <si>
    <t>Documento propuesta del SIC</t>
  </si>
  <si>
    <r>
      <t xml:space="preserve">El proceso no aporta evidencias del cumplimiento de la actividad “Elaborar el documento del Sistema Integrado de Conservación”, toda vez que esta depende de las actividades antecesoras. Por lo anterior, se recomienda priorizar la ejecución de esta actividad, toda vez que la misma se encuentra vencida desde el día 30/03/2020.
</t>
    </r>
    <r>
      <rPr>
        <b/>
        <sz val="11"/>
        <rFont val="Arial"/>
        <family val="2"/>
      </rPr>
      <t>Actividad vencida sin iniciar.</t>
    </r>
  </si>
  <si>
    <r>
      <rPr>
        <b/>
        <sz val="11"/>
        <rFont val="Arial"/>
        <family val="2"/>
      </rPr>
      <t>01/07/2020</t>
    </r>
    <r>
      <rPr>
        <sz val="11"/>
        <rFont val="Arial"/>
        <family val="2"/>
      </rPr>
      <t>: Esta actividad aún no ha podido ser iniciada, dado que su realización depende de la culminación de la acción anterior, por tal motivo se solicitará al Archivo General de la Nación ampliación del plazo en la ejecución de esta tarea, previa aprobación del CIGYD</t>
    </r>
  </si>
  <si>
    <t>Presentar para aprobación ante el CIGYD, el Sistema Integrado de Conservación SIC y sus planes correspondientes (Conservación documental y preservación digital a largo plazo)</t>
  </si>
  <si>
    <t>Documento SIC aprobado</t>
  </si>
  <si>
    <t>Acta de la sesión.
Solicitud de actualizacion documental y concepto tecnico de aprobacion en el SIG</t>
  </si>
  <si>
    <t>Esta actividad inicia en el mes de junio de 2020.</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</si>
  <si>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</si>
  <si>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Elaboración de acto administrativo de aprobación.</t>
  </si>
  <si>
    <t>Acto administrativo de aprobación SIC</t>
  </si>
  <si>
    <t>Esta actividad inicia en el mes de julio de 2020.</t>
  </si>
  <si>
    <t>05/10/2020: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</si>
  <si>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Socializar el SIC a los funcionarios y contratistas del MVCT</t>
  </si>
  <si>
    <t>Presentacion Power point y listados de asistencia</t>
  </si>
  <si>
    <t>Esta actividad inicia en el mes de octubre de 2020.</t>
  </si>
  <si>
    <t>05/10/2020: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</si>
  <si>
    <t>Presentar al CIGYD el seguimiento a la implementación del SIC.</t>
  </si>
  <si>
    <r>
      <t xml:space="preserve">Teniendo en cuenta la información reportada por el proceso “Esta actividad aún no ha podido ser iniciada, dado que su realización depende de la culminación de la acción anterior, por tal motivo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30/06/2020.
</t>
    </r>
    <r>
      <rPr>
        <b/>
        <sz val="11"/>
        <rFont val="Arial"/>
        <family val="2"/>
      </rPr>
      <t>Actividad vencida sin iniciar.</t>
    </r>
  </si>
  <si>
    <t>M9</t>
  </si>
  <si>
    <t>Esta actividad inicia en el mes de septiembre de 2020.</t>
  </si>
  <si>
    <t>Disposicion Final de Documentos.La entidad debe garantizar la identificacion de series documentales relacionadas con derechos humanos conforme a las normas establecidas,previo a efectuar procesos de eliminacion documental.</t>
  </si>
  <si>
    <t>ACCION 10</t>
  </si>
  <si>
    <t>Identificar las series documentales relacionadas con derechos humanos  conforme a la Circular 01 de 2017 y al acuerdo 04 de 2015</t>
  </si>
  <si>
    <t>Identificar las series documentales relacionadas con derechos humanos en las TRD de las dependencias del MVCT</t>
  </si>
  <si>
    <t>Listado de series documentales relacionadas con derechos humanos.</t>
  </si>
  <si>
    <r>
      <rPr>
        <b/>
        <sz val="11"/>
        <rFont val="Arial"/>
        <family val="2"/>
      </rPr>
      <t>26-07-2019:</t>
    </r>
    <r>
      <rPr>
        <sz val="11"/>
        <rFont val="Arial"/>
        <family val="2"/>
      </rPr>
      <t xml:space="preserve"> Durante las mesas de trabajo  realizadas con las  8 Dependiencias  en el proceso de actulaizacion de TRD  no se han identificado series documentales relacionadas con derechos humanos. Se continuara con la identificacion en las aun estan pendientes por actualziar.
</t>
    </r>
    <r>
      <rPr>
        <b/>
        <sz val="11"/>
        <rFont val="Arial"/>
        <family val="2"/>
      </rPr>
      <t/>
    </r>
  </si>
  <si>
    <r>
      <t xml:space="preserve">El proceso aporta como evidencia del cumplimiento de la actividad, ocho (8) listados de asistencia, con sus respectivas actas de trabajo asociadas, que soportan las mesas de trabajo ejecutadas durante el mes de junio de 2019, llevadas a cabo con las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 en la cuales no se observa la identificación de series documentales relacionadas con Derechos Humanos, por lo anterior se presenta un avance en el cumplimiento de la actividad del 17.77%.  
</t>
    </r>
    <r>
      <rPr>
        <b/>
        <sz val="11"/>
        <rFont val="Arial"/>
        <family val="2"/>
      </rPr>
      <t>Actividad en proceso.</t>
    </r>
  </si>
  <si>
    <t xml:space="preserve">Disposición Final de Documentos.   Reporta avance del 13%. 
Dentro del proceso de aplicación y actualización de las Tablas de Retención Documental, invitamos a la entidad identificar aquellas Series y Subseries documentales relacionadas con los Derechos Humanos; criterios definidos en el Protocolo de gestión documental y Acuerdo 004 de 2015 “Por el cual se reglamenta la administración integral, control, conservación, posesión, custodia y aseguramiento de los documentos públicos relativos a los Derechos Humanos y el Derecho Internacional Humanitario que se conservan en archivos de entidades del Estado”  
Las series documentales deben quedar identificadas en las TRD, así como su proceso de valoración y disposición final. 
Conclusión: Hallazgo no superado. </t>
  </si>
  <si>
    <r>
      <rPr>
        <b/>
        <sz val="11"/>
        <rFont val="Arial"/>
        <family val="2"/>
      </rPr>
      <t>30/09/2019</t>
    </r>
    <r>
      <rPr>
        <sz val="11"/>
        <rFont val="Arial"/>
        <family val="2"/>
      </rPr>
      <t xml:space="preserve"> En las mesas de tabajo que se han  realizado con el fin de actualizar las TRD se ha identificado una serie documental denominada "Bolsas de Recursos" en la dependencia de Subdirección de Subsidio Familiar, se adjunta TRD Excel.</t>
    </r>
  </si>
  <si>
    <r>
      <t xml:space="preserve">El proceso aporta como evidencia del cumplimiento de la actividad, el registro de la Tabla de Retención Documental, en la cual se observa la serie “Bolsas de Recursos”, perteneciente a la Subdirección del Subsidio Familiar, la cual está relacionada con derechos humanos; por lo anterior se presenta un avance en el cumplimiento de la actividad del 31,11%.
</t>
    </r>
    <r>
      <rPr>
        <b/>
        <sz val="11"/>
        <rFont val="Arial"/>
        <family val="2"/>
      </rPr>
      <t xml:space="preserve">Actividad en proceso  </t>
    </r>
  </si>
  <si>
    <r>
      <rPr>
        <b/>
        <sz val="11"/>
        <rFont val="Arial"/>
        <family val="2"/>
      </rPr>
      <t xml:space="preserve">06/04/2020: </t>
    </r>
    <r>
      <rPr>
        <sz val="11"/>
        <rFont val="Arial"/>
        <family val="2"/>
      </rPr>
      <t>Para los meses de enero y febrero,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cabe resaltar que el equipo con la intención de realizar de la mejor manera esta actividad, solicitó acompañamiento al Centro Nacional de Memoria Histórica y se logró la asignación de un cupo al curso de Archivos de Derechos Humanos del 20 al 24 del mes de Abril  del 2020, se anexa formulario de inscripción al curso, correo electronico y cronograma planteado para continuar con las mesas de trabajo.</t>
    </r>
  </si>
  <si>
    <r>
      <t xml:space="preserve">El proceso aporta como evidencia tres correos electrónicos, donde se observa la solicitud de participación en el curso de Archivos de Derechos Humanos, dictado por el Centro Nacional de Memoria Histórica, así:
- Correo electrónico de fecha 02/04/2020 con asunto “Invitación curso virtual De Archivos y Derechos Humanos”, en el cual se observa la invitación al curso en mención.
- Correo electrónico de fecha 02/04/2020 con asunto “Inscripción curso Archivos de Derechos Humanos MINVIVIENDA”, remitido al Centro Nacional de Memoria Histórica, donde se anexa el formulario de inscripción al curso en mención.
- Correo electrónico de fecha 07/04/2020 con asunto “Mesas de trabajo Gestión Documental”, remitido por el proceso a las dependencias informando la actualización de las mesas de trabajo.
Teniendo en cuenta que el proceso reportó que “(…)se presentaron dificultades en la continuidad de las mesas de trabajo concernientes a la identificación de archivos de derechos humanos, debido a que la entidad se encontraba en proceso de contratación del personal necesario para la realización de dicha acción y teniendo en cuenta las medidas adoptadas por el Gobierno concernientes al Covid-19, se debió actualizar el cronograma y plantear su ejecución de manera virtual (…)”, no se observa avance en la identificación de las series documentales conforme a lo establecido en la actividad.
Por lo anterior, se mantiene un avance en el cumplimiento de la actividad del 77.78% y se recomienda priorizar la ejecución de esta actividad, toda vez que la misma cuenta con fecha de vencimiento del 31/05/2020.
</t>
    </r>
    <r>
      <rPr>
        <b/>
        <sz val="11"/>
        <rFont val="Arial"/>
        <family val="2"/>
      </rPr>
      <t xml:space="preserve">Actividad en proceso  </t>
    </r>
  </si>
  <si>
    <r>
      <rPr>
        <b/>
        <sz val="11"/>
        <rFont val="Arial"/>
        <family val="2"/>
      </rPr>
      <t xml:space="preserve">01/07/2020: </t>
    </r>
    <r>
      <rPr>
        <sz val="11"/>
        <rFont val="Arial"/>
        <family val="2"/>
      </rPr>
      <t>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subseries presentes en la TRD, con la dependencia se determina en cuales se podría presentar este tipo de documentación logrando un avance acumulado del 84%,  este dato está calculado sobre un total de 44 dependencias dado que el Grupo De Seguimiento Y Control no está conformado de manera formal. Como evidencia se carga documento en Excel en el cual se está llevando la identificación de las series por dependencia.</t>
    </r>
  </si>
  <si>
    <r>
      <t xml:space="preserve">El proceso aporta como evidencia presentación PowerPoint denominada “Archivos de derechos humanos” y archivo Excel denominado “Identificacion_Arch_DDHH”, en el cual se observa la relación de 36 dependencias visitadas en el segundo trimestre, la fecha de realización de la visita con su soporte de grabación virtual y las series identificadas para cada caso, permitiendo observar un avance en 37 dependencias de 44.
Por lo anterior, se mantiene un avance en el cumplimiento de la actividad del 84% y se recomienda priorizar la ejecución de esta actividad, toda vez que la misma cuenta con fecha de vencimiento del 31/05/2020.
</t>
    </r>
    <r>
      <rPr>
        <b/>
        <sz val="11"/>
        <rFont val="Arial"/>
        <family val="2"/>
      </rPr>
      <t xml:space="preserve">Actividad vencida en proceso  </t>
    </r>
  </si>
  <si>
    <t>Elaborar el inventario documental de los archivos de derechos humanos</t>
  </si>
  <si>
    <t>Inventario documental de archivos de derechos humanos</t>
  </si>
  <si>
    <t>Dependencias que custodien archivos de derechos humanos</t>
  </si>
  <si>
    <t>FUID de archivos de derechos humanos</t>
  </si>
  <si>
    <r>
      <rPr>
        <b/>
        <sz val="11"/>
        <rFont val="Arial"/>
        <family val="2"/>
      </rPr>
      <t>01/07/2020:</t>
    </r>
    <r>
      <rPr>
        <sz val="11"/>
        <rFont val="Arial"/>
        <family val="2"/>
      </rPr>
      <t xml:space="preserve">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t>
    </r>
  </si>
  <si>
    <r>
      <rPr>
        <sz val="11"/>
        <rFont val="Arial"/>
        <family val="2"/>
      </rPr>
      <t>Teniendo en cuenta la información reportada por el proceso “para efectuar esta actividad es necesario asistir al archivo central y revisar los inventarios documentales existentes, para determinar la documentación que presenta relación con el tema de  derechos humanos, pero debido a las medidas adoptadas por el gobierno nacional con el fin de mitigar el contagio del Covid-19 y salvaguardar la vida tanto de los funcionarios como de la población civil, se restringió el ingreso a las instalaciones del MVCT parcialmente, por lo anterior se solicitará al Archivo General de la Nación ampliación del plazo en la ejecución de esta tarea, previa aprobación del CIGYD”.
Por lo anterior, el proceso no anexó evidencias de avance de cumplimiento de la actividad, razón por la cual, se recomienda que, conforme a la solicitud de ampliación citada, se priorice la ejecución de esta actividad, toda vez que la misma vence el día 30/08/2020.</t>
    </r>
    <r>
      <rPr>
        <b/>
        <sz val="11"/>
        <rFont val="Arial"/>
        <family val="2"/>
      </rPr>
      <t xml:space="preserve">
Actividad sin iniciar.</t>
    </r>
  </si>
  <si>
    <t>Elaborar el programa de  protección, valoración y acceso a los archivos de derechos humano.</t>
  </si>
  <si>
    <t>Programa específico de tratamiento de archivos de derechos humanos</t>
  </si>
  <si>
    <r>
      <rPr>
        <b/>
        <sz val="11"/>
        <rFont val="Arial"/>
        <family val="2"/>
      </rPr>
      <t xml:space="preserve">01/07/2020: </t>
    </r>
    <r>
      <rPr>
        <sz val="11"/>
        <rFont val="Arial"/>
        <family val="2"/>
      </rPr>
      <t>Para la elaborar el programa de protección, valoración y acceso a los archivos de derechos humano, se solicitará asistencia técnica al Archivo General de la Nación, dado que, al interior del grupo de atención al usuario y archivo, hay desconocimiento tanto de los componentes como la estructura que debe llevar este documento, por lo anterior se solicitará al Archivo General de la Nación ampliación del plazo en la ejecución de esta tarea, previa aprobación del CIGYD.</t>
    </r>
  </si>
  <si>
    <t>Documento programa específico de tratamiento de archivos de derechos humanos</t>
  </si>
  <si>
    <t>Presentar para aprobación del CIGYD el programa específico para el tratamiento de archivos de derechos humanos.</t>
  </si>
  <si>
    <t>Socializar a los funcionarios de las áreas responsables de custodiar archivos de derechos humanos, el protocolo AGN</t>
  </si>
  <si>
    <t>Presentar ante el CIGYD el seguimiento a la implementacion del programa para derechos humanos.</t>
  </si>
  <si>
    <t>AVANCE DEL PLAN DE CUMPLIMIENTO (ACCIONES)</t>
  </si>
  <si>
    <t>Acción 1</t>
  </si>
  <si>
    <t>Acción 2</t>
  </si>
  <si>
    <t>Acción 3</t>
  </si>
  <si>
    <t>Acción 4</t>
  </si>
  <si>
    <t>Acción 5</t>
  </si>
  <si>
    <t>Acción 6</t>
  </si>
  <si>
    <t xml:space="preserve">Accion 7 </t>
  </si>
  <si>
    <t>Acción 8</t>
  </si>
  <si>
    <t>Acción 9</t>
  </si>
  <si>
    <t>Acción 10</t>
  </si>
  <si>
    <t>CUMPLIMIENTO DEL PLAN DE MEJORAMIENTO</t>
  </si>
  <si>
    <t>sobre 100%</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</si>
  <si>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</si>
  <si>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</si>
  <si>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</si>
  <si>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</si>
  <si>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</si>
  <si>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</si>
  <si>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</si>
  <si>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</si>
  <si>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</si>
  <si>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</si>
  <si>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</si>
  <si>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</si>
  <si>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</si>
  <si>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</si>
  <si>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</si>
  <si>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</si>
  <si>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</si>
  <si>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</si>
  <si>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</si>
  <si>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</si>
  <si>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</si>
  <si>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</si>
  <si>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</si>
  <si>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</si>
  <si>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</si>
  <si>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</si>
  <si>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no obstante teniendo en cuenta el reporte realizado por el AGN en el cual pide anexar la resolución de las funciones del CIGYD, se adjunta la resolución 958 de 2019, en este se adicionan funciones de Gestión documental, es de aclarar que se está analizando que otras de estas se deben incorporar teniendo en cuenta el decreto 1080 de 2015.</t>
    </r>
  </si>
  <si>
    <r>
      <t xml:space="preserve">Teniendo en cuenta lo reportado por el proceso, durante la vigencia 2019 se observó la formulación de la política de gestión documental y su aprobación en la instancia del Comité Institucional de Gestión y Desempeño, como órgano ejecutor de la política archivística al interior de la entidad, la cual fue sustentada mediante copia del acta N° 7 citadas en la evaluación del cuarto informe trimestral de la OCI, dando cumplimiento a la solicitud realizada por el AGN. 
De otra parte, en el ejercicio de mejora continua del proceso, se identificaron cambios internos de la organización, los cuales suscitaron la necesidad de actualización de la política, por lo cual, se verificó la remisión del documento "Política de Gestión Documental" (Word) a través del cual, el proceso se encuentra realizando los trámites correspondientes para la actualización de dicho instrumento archivístico.
</t>
    </r>
    <r>
      <rPr>
        <b/>
        <sz val="11"/>
        <rFont val="Arial"/>
        <family val="2"/>
      </rPr>
      <t>Actividad cumplida.</t>
    </r>
  </si>
  <si>
    <t>INFORME N°6
30/09/2020</t>
  </si>
  <si>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Política de Gestión Documental, Solicitud de ampliación de fechas, acta de reunión del Comité Institucional de Gestión y Desempeño del 6 de agosto del 2020, Infografía, correo electrónico de citación y presentación utilizada. </t>
    </r>
  </si>
  <si>
    <t>Se realizó la actualización de TRD a las siguientes dependencias: Oficina Asesora Jurídica, Grupo de Conceptos, Grupo de Procesos Judiciales, Grupo de Acciones Constitucionales, Grupo de Titulación y Saneamiento Predial, Dirección de Espacio Urbano y Territorial, Subdirección de Asistencia Técnica y Operaciones Urbanas, Subdirección de Servicios Administrativos.Se adjuntan evidencias.</t>
  </si>
  <si>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partiendo de la realización de las 3 mesas faltantes (SUBDIRECCION DE PROYECTOS/GRUPO EVALUACION DE PROYECTOS, SUBDIRECCION DE ASISTENCIA TECNICA Y OPERACIONES URBANAS INTEGRALES y DIRECCIÓN DE INVERSIONES EN VIVIENDA DE INTERÉS SOCIAL) con las cuales se llegaría al cumplimiento de 44 reuniones efectuadas (100%) con la finalidad de identificar las necesidades para la actualización de las Tablas de Retención Documental. Se anexa las actas de las reuniones nombradas anteriormente con su link de grabación, acta #5 CIGYD y solicitud de ampliación de fechas.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</si>
  <si>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se realizó teniendo en cuenta la emergencia sanitaria decretada desde el mes de marzo del 2020 lo cual dificulto el avance en la actividad, no obstante se construyó la matriz en la que se plasmaron aquellas series y subseries nuevas las cuales fueron identificadas en los encuentros realizados con las dependencias. Se anexa solicitud de ampliación de fechas, acta del Comité Institucional de Gestión y Desempeño y Matriz de identificación. </t>
    </r>
  </si>
  <si>
    <r>
      <rPr>
        <b/>
        <sz val="11"/>
        <rFont val="Arial"/>
        <family val="2"/>
      </rPr>
      <t>05/10/2020:</t>
    </r>
    <r>
      <rPr>
        <sz val="11"/>
        <rFont val="Arial"/>
        <family val="2"/>
      </rPr>
      <t xml:space="preserve"> De manera atenta se informa el cambio de fecha de terminación de esta actividad a 30/12/2020,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</si>
  <si>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</si>
  <si>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 </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</si>
  <si>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cumplida teniendo en cuenta que el documento fue elaborado y aprobado ante el comité antes de culminar el tiempo autorizado. Se anexa documento PINAR con su hoja de ruta, Solicitud de ampliación de fechas, acta de reunión del Comité Institucional de Gestión y Desempeño del 6 de agosto del 2020,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</si>
  <si>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30/09/2020, teniendo en cuenta la solicitud de ampliación en los tiempos de ejecución, la cual fue presentada ante el comité institucional de gestión y desempeño siendo aprobada mediante acta # 5 del 6 de agosto del 2020, lo anterior con la finalidad de cambiar su estado de vencida a en proceso teniendo en cuenta que el documento fue elaborado, aprobado ante el comité y su socialización se realizó mediante infografía y se programó reunión con las personas encargadas de administrar los archivos de gestión de cada dependencia para el 16 de septiembre de 2020. Se anexa documento PINAR con su mapa de ruta, Solicitud de ampliación de fechas, acta de reunión del Comité Institucional de Gestión y Desempeño del 6 de agosto del 2020 y presentación PowerPoint. Además de lo anterior se debe resaltar que el documento se encuentra publicado en el link:  http://www.minvivienda.gov.co/ProcesosCorporativos/GDC-G-02%20Plan%20Institucional%20de%20Archivos%20-%20PINAR%20y%20Anexo%201.0.pdf </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</si>
  <si>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</si>
  <si>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30/10/2020, teniendo en cuenta la solicitud de ampliación en los tiempos de ejecución, la cual fue presentada ante el comité institucional de gestión y desempeño siendo aprobada mediante acta # 5 del 6 de agosto del 2020, lo anterior dado a que el Programa de Gestión documental debió ser alineado ante el Sistema de Gestión Documental y actualizado de acuerdo a las necesidades del MVCT. Se anexa solicitud de ampliación de fechas, acta de aprobación del CIGYD y documento en construcción del Programa de Gestión Documental -PGD</t>
    </r>
  </si>
  <si>
    <r>
      <rPr>
        <b/>
        <sz val="11"/>
        <rFont val="Arial"/>
        <family val="2"/>
      </rPr>
      <t xml:space="preserve">05/10/2020: </t>
    </r>
    <r>
      <rPr>
        <sz val="11"/>
        <rFont val="Arial"/>
        <family val="2"/>
      </rPr>
      <t>De manera atenta se informa el cambio de fecha de terminación de esta actividad a 31/10/2020,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</si>
  <si>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</si>
  <si>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</si>
  <si>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</si>
  <si>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No obstante, teniendo en cuenta las reuniones virtuales y en la alternación dentro del ministerio se ha logrado verificar el FUID en 9 dependencias (Dirección de Espacio Urbano y territorial, Grupo de Control Interno Disciplinario, Oficina Asesora de Planeación, Oficina Asesora Jurídica, Secretaria General, Subdirección de Asistencia Técnica y Operaciones Urbanas Integrales, Subdirección de Promoción y Apoyo Técnico, Subdirección de Política de Desarrollo Urbano y Territorial, Talento Humano). Con lo anterior se lograría llegar a un acumulado del 37.20%.  Se anexa solicitud de ampliación de fechas, acta del Comité Institucional de Gestión y Desempeño y los FUID de las 9 dependencias nombradas.</t>
    </r>
  </si>
  <si>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nueve (9) FUID en formato Excel, que corresponden a las dependencias: Dirección de Espacio Urbano y Territorial, Grupo de Control Interno Disciplinario, Oficina Asesora de Planeación, Oficina Asesora Jurídica, Secretaria General, Subdirección de Asistencia Técnica y Operaciones Urbanas, Subdirección de Políticas de Desarrollo Urbano, Subdirección de Promoción y Apoyo Técnico y Grupo de Talento Humano. Por lo anterior, la OCI como tercera línea de defensa se permite validar el avance del 38,6% en la actividad propuesta; razón por la cual, se recomienda que, conforme a la ampliación aprobada, se priorice la ejecución de esta actividad, toda vez que la misma vence el día 31/05/2021.</t>
  </si>
  <si>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</si>
  <si>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solicitud de ampliación de fechas y acta del Comité Institucional de Gestión y Desempeño.</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</si>
  <si>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es directamente dependiente de la culminación de las acciones anteriores. Se anexa solicitud de ampliación de fechas y acta del Comité Institucional de Gestión y Desempeño.</t>
    </r>
  </si>
  <si>
    <r>
      <rPr>
        <b/>
        <sz val="11"/>
        <rFont val="Arial"/>
        <family val="2"/>
      </rPr>
      <t xml:space="preserve">05/10/2020: </t>
    </r>
    <r>
      <rPr>
        <sz val="11"/>
        <rFont val="Arial"/>
        <family val="2"/>
      </rPr>
      <t>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</si>
  <si>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su ejecución debe ser presencial.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</si>
  <si>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</si>
  <si>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el documento de conservación documental fue terminado y se está a la espera de culminar el plan de preservación digital a largo plazo para luego ser integrados y elaborar el Sistema Integrado de Conservación y así ser presentados ante el Comité Institucional de Gestión y Desempeño. Se anexa acta de comité, solicitud de ampliación de fechas PMA y documento Plan de conservación documental.</t>
    </r>
  </si>
  <si>
    <r>
      <rPr>
        <b/>
        <sz val="11"/>
        <rFont val="Arial"/>
        <family val="2"/>
      </rPr>
      <t>05/10/2020:</t>
    </r>
    <r>
      <rPr>
        <sz val="11"/>
        <rFont val="Arial"/>
        <family val="2"/>
      </rPr>
      <t xml:space="preserve"> De manera atenta se informa el cambio de fecha de terminación de esta actividad a 31/12/2020, teniendo en cuenta la solicitud de ampliación en los tiempos de ejecución, la cual fue presentada ante el comité institucional de gestión y desempeño siendo aprobada mediante acta # 5 del 6 de agosto del 2020, es de aclarar que  se solicitó asistencia técnica al Archivo General de la Nación con la finalidad de realizar su planteamiento de la forma adecuada teniendo en cuenta las necesidades del MVCT. Se anexa acta de comité, solicitud de ampliación de fechas PMA y correo electrónico solicitando asistencia técnica al AGN.</t>
    </r>
  </si>
  <si>
    <r>
      <rPr>
        <b/>
        <sz val="11"/>
        <rFont val="Arial"/>
        <family val="2"/>
      </rPr>
      <t>05/10/2020:</t>
    </r>
    <r>
      <rPr>
        <sz val="11"/>
        <rFont val="Arial"/>
        <family val="2"/>
      </rPr>
      <t xml:space="preserve">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</si>
  <si>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31/05/2021,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</si>
  <si>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</si>
  <si>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 xml:space="preserve">05/10/2020: </t>
    </r>
    <r>
      <rPr>
        <sz val="11"/>
        <rFont val="Arial"/>
        <family val="2"/>
      </rPr>
      <t>De manera atenta se informa el cambio de fecha de terminación de esta actividad a 31/08/2020,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tema de derechos humanos (Ley, concepto, criterios de identificación, proceso, etc.) y de acuerdo a las series y subsidies presentes en la TRD, con la dependencia se determina en cuales se podría presentar este tipo de documentación. Como evidencia se carga las actas de (21) reuniones con el link de la grabación y documento en Excel en el cual se está llevando la identificación de las series por dependencia y cronograma establecido. Teniendo en cuenta lo anterior se llegaría a un acumulado de 44 reuniones para un 100% de ejecución, se aclara que el grupo de Seguimiento y Control no se encuentra constituido y no está conformado al interior del MVCT</t>
    </r>
  </si>
  <si>
    <r>
      <rPr>
        <b/>
        <sz val="11"/>
        <rFont val="Arial"/>
        <family val="2"/>
      </rPr>
      <t>05/10/2020</t>
    </r>
    <r>
      <rPr>
        <sz val="11"/>
        <rFont val="Arial"/>
        <family val="2"/>
      </rPr>
      <t>: De manera atenta se informa el cambio de fecha de terminación de esta actividad a 31/03/2021,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</si>
  <si>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30/04/2021, teniendo en cuenta la solicitud de ampliación en los tiempos de ejecución, la cual fue presentada ante el comité institucional de gestión y desempeño siendo aprobada mediante acta # 5 del 6 de agosto del 2020, lo anterior se realizó en consecuencia de la emergencia sanitaria decretada desde el mes de marzo del 2020 lo cual dificulto el avance en la actividad dado que esta actividad dependen de la culminación de las acciones anteriores. Se anexa acta de comité y solicitud de ampliación de fechas del PMA.</t>
    </r>
  </si>
  <si>
    <r>
      <rPr>
        <b/>
        <sz val="11"/>
        <rFont val="Arial"/>
        <family val="2"/>
      </rPr>
      <t>05/10/2020:</t>
    </r>
    <r>
      <rPr>
        <sz val="11"/>
        <rFont val="Arial"/>
        <family val="2"/>
      </rPr>
      <t xml:space="preserve"> De manera atenta se informa el cambio de fecha de terminación de esta actividad a 30/06/2021, teniendo en cuenta la solicitud de ampliación en los tiempos de ejecución, la cual fue presentada ante el comité institucional de gestión y desempeño siendo aprobada mediante acta # 5 del 6 de agosto del 2020, es de aclarar que Para la ejecución de esta actividad se han venido desarrollo mesas de trabajo virtuales desde el inicio de la emergencia sanitaria provocada por el Covid-19 en el mes de marzo, en estos encuentros se expone el protocolo establecido por el Archivo General de la Nación AGN para los archivos de derechos humanos (Ley, concepto, criterios de identificación, proceso, etc.). Como evidencia se carga las actas de (44) reuniones, con el link de la grabación, presentación utilizada para la explicación, cronograma establecido, solicitud de ampliación de fechas PMA y acta de comité del Comité Institucional de Gestión y Desempeño. </t>
    </r>
  </si>
  <si>
    <r>
      <rPr>
        <sz val="11"/>
        <rFont val="Arial"/>
        <family val="2"/>
      </rPr>
      <t>Teniendo en cuenta que esta actividad depende de sus predecesoras, no se reporta avance de la misma, conforme a su programación.</t>
    </r>
    <r>
      <rPr>
        <b/>
        <sz val="11"/>
        <rFont val="Arial"/>
        <family val="2"/>
      </rPr>
      <t xml:space="preserve">
Actividad sin iniciar.</t>
    </r>
  </si>
  <si>
    <r>
      <t>Teniendo en cuenta la información reportada por el proceso, se verificó la remisión del Acta N° 5 de fecha 06/08/2020, en la cual se observa la aprobación del punto 5, referente a la ampliación de la fecha de finalización de la presente actividad y del proceso de revisión de las funciones que deben ser incluidas en dicho Comité; así mismo, se verificó la remisión de la Resolución 0958 de 24 de diciembre de 2019, por la cual "</t>
    </r>
    <r>
      <rPr>
        <i/>
        <sz val="11"/>
        <rFont val="Arial"/>
        <family val="2"/>
      </rPr>
      <t>se modifica la Resolución 0955 del 22 de diciembre de 2017, por la cual se creó el Comité Institucional de Gestión y Desempeño del Ministerio de Vivienda, Ciudad y Territorio</t>
    </r>
    <r>
      <rPr>
        <sz val="11"/>
        <rFont val="Arial"/>
        <family val="2"/>
      </rPr>
      <t xml:space="preserve">", en donde se observa que en el artículo 4, se desglosan las "Funciones asociadas a la gestión documental, archivo y correspondencia"; no obstante, se hace necesario incluir las funciones dictadas por el artículo 2,5,2,1,16, relacionadas con el asesoramiento a la Alta Dirección en la aplicación de la normatividad archivística, la aprobación de la política y de instrumentos archivísticos tales como las TRD, TVD, Plan de aseguramiento documental, Programa de gestión de documentos físicos y electrónicos, Formas, Formatos y Formularios físicos y electrónicos y de la implementación de normas técnicas nacionales e internacionales, entre otros.
Por lo anterior, se valida el avance de la actividad en el III trimestre de 2020, no obstante, se hace necesario aportar el acto administrativo de actualización, conforme a la normatividad precitada, a fin de dar cumplimiento a la acción y subsanar el hallazgo establecido.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</si>
  <si>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corresponde a la política aprobada en el Sistema Integrado de Gestión y publicada  en la página web de la Entidad;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</si>
  <si>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 la política de gestión documental en dicho Comité; así mismo, se verificó la remisión del documento PDF, denominado "GDC-PO-01 Política de gestión documental 1.0", que se encuentra publicado en la página web de la entidad en el enlace "http://www.minvivienda.gov.co/sobre-el-ministerio/planeacion-gestion-y-control/sistemas-de-gestion/mapa-de-procesos/gestion-documental" y de la presentación "Presentación Politica y PINAR", así como del correo de fecha 16/09/2020, a través del cual se informa de la jornada de socialización programada para el día 06/08/2020;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</si>
  <si>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
Así mismo, se verificó la remisión de tres (3) Actas de reunión (PDF) de fechas 15/07/2020, 17/07/2020 y 24/06/2020, correspondientes para las dependencias "Dirección de Inversiones en Vivienda de Interés Social", "Grupo de Evaluación de proyectos" y "Subdirección de Asistencia Técnicas y Operaciones Urbanas", en los cuales se observa la identificación de las series documentales asociadas a las funciones de cada una de dichas dependencias y el enlace de grabación de dicha reunión;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</si>
  <si>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un (1) documento (PDF) denominado "Matriz_identificación_TRD", en los cuales se observa la identificación de las series documentales asociadas a las funciones de cada una de las dependencias; por lo anterior, se valida el cumplimiento de la actividad propuesta en un 100%.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</si>
  <si>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CCD;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</si>
  <si>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el documento propuesta de TRD; razón por la cual, se recomienda que, conforme a la ampliación aprobada, se priorice la ejecución de esta actividad, toda vez que la misma se encuentra vence el día 30/12/2020.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</si>
  <si>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aprobación de las propuestas de TRD y CCD; razón por la cual, se recomienda que, conforme a la ampliación aprobada, se priorice la ejecución de esta actividad, toda vez que la misma se encuentra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</si>
  <si>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convalidación de las TRD y CCD ante el AGN; razón por la cual, se recomienda que, conforme a la ampliación aprobada, se priorice la ejecución de esta actividad, toda vez que la misma se encuentra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</si>
  <si>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para actualización del RUSD ante el AGN; razón por la cual, se recomienda que, conforme a la ampliación aprobada, se priorice la ejecución de esta actividad, toda vez que la misma se encuentra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</si>
  <si>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divulgación del CCD y TRD; razón por la cual, se recomienda que, conforme a la ampliación aprobada, se priorice la ejecución de esta actividad, toda vez que la misma se encuentra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</si>
  <si>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"GDC-G-02 Plan Institucional de Archivos - PINAR y Anexo 1.0" que corresponde al instrumento archivístico aprobado en el Sistema Integrado de Gestión y publicada  en la página web de la Entidad; por lo anterior, se valida el cumplimiento de la actividad propuesta.
</t>
    </r>
    <r>
      <rPr>
        <b/>
        <sz val="11"/>
        <rFont val="Arial"/>
        <family val="2"/>
      </rPr>
      <t>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</si>
  <si>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y del proceso de aprobación del Plan Institucional de Archivos en dicho Comité; así mismo, se verificó la remisión del documento PDF, denominado " GDC-G-02 Plan Institucional de Archivos - PINAR y Anexo 1.0", que se encuentra publicado en la página web de la entidad en el enlace "http://www.minvivienda.gov.co/sobre-el-ministerio/planeacion-gestion-y-control/sistemas-de-gestion/mapa-de-procesos/gestion-documental" y de la presentación "Presentación Política y PINAR", así como del correo de fecha 16/09/2020, a través del cual se informa de la jornada de socialización programada para el día 06/08/2020; por lo anterior, se valida el cumplimiento de la actividad propuesta.</t>
    </r>
    <r>
      <rPr>
        <b/>
        <sz val="11"/>
        <rFont val="Arial"/>
        <family val="2"/>
      </rPr>
      <t xml:space="preserve">
Actividad cumplida.</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</si>
  <si>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31/03/2021.</t>
    </r>
    <r>
      <rPr>
        <b/>
        <sz val="11"/>
        <rFont val="Arial"/>
        <family val="2"/>
      </rPr>
      <t xml:space="preserve">
Actividad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</si>
  <si>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Por lo anterior, el proceso no anexó evidencias relacionadas con la presentación del seguimiento a la implementación del PINAR ante el CIGYD; razón por la cual, se recomienda que, conforme a la ampliación aprobada, se priorice la ejecución de esta actividad, toda vez que la misma se encuentra vence el día 30/06/2021.</t>
    </r>
    <r>
      <rPr>
        <b/>
        <sz val="11"/>
        <rFont val="Arial"/>
        <family val="2"/>
      </rPr>
      <t xml:space="preserve">
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</si>
  <si>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razón por la cual, se recomienda que, conforme a la ampliación aprobada, se priorice la ejecución de esta actividad, toda vez que la misma vence el día 30/10/2020.
</t>
    </r>
    <r>
      <rPr>
        <b/>
        <sz val="11"/>
        <rFont val="Arial"/>
        <family val="2"/>
      </rPr>
      <t>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</si>
  <si>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del documento Word, denominado " PROGRAMA DE GESTION DOCUMENTAL MVCT" que corresponde al instrumento archivístico propuesto. Por lo anterior, el proceso no anexó evidencias relacionadas con la presentación del PGD ante el Comité; razón por la cual, se recomienda que, conforme a la ampliación aprobada, se priorice la ejecución de esta actividad, toda vez que la misma vence el día 31/10/2020.</t>
    </r>
    <r>
      <rPr>
        <b/>
        <sz val="11"/>
        <rFont val="Arial"/>
        <family val="2"/>
      </rPr>
      <t xml:space="preserve">
Actividad reiniciada en proceso.</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</si>
  <si>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adopción del PGD; razón por la cual, se recomienda que, conforme a la ampliación aprobada, se priorice la ejecución de esta actividad, toda vez que la misma vence el día 31/12/2020.</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</si>
  <si>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PGD;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</si>
  <si>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a la implementación del PGD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</si>
  <si>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t>
    </r>
    <r>
      <rPr>
        <b/>
        <sz val="11"/>
        <rFont val="Arial"/>
        <family val="2"/>
      </rPr>
      <t xml:space="preserve">
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</si>
  <si>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 series, subseries y/o asuntos que presentan inconsistencias en la valoración secundaria y disposición final asignada en la TVD; razón por la cual, se recomienda que, conforme a la ampliación aprobada, se priorice la ejecución de esta actividad, toda vez que la misma vence el día 31/12/2021.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</si>
  <si>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propuesta de ficha de valoración de series, subseries y/o asuntos identificadas;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</si>
  <si>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</si>
  <si>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</si>
  <si>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</si>
  <si>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identificación del metraje lineal por dependencia que presenta algún grado de desorganización;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</si>
  <si>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ejecución de mesas de trabajo para hacer el acompañamiento técnico en la organización del archivo de gestión a las dependencias; razón por la cual, se recomienda que, conforme a la ampliación aprobada, se priorice la ejecución de esta actividad, toda vez que la misma vence el día 31/05/2021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</si>
  <si>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</si>
  <si>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el seguimiento al avance en la organización de los archivos de gestión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</si>
  <si>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del documento Word, denominado "Plan_conservacion_2020" que corresponde al instrumento archivístico propuesto por el proceso; por lo anterior, se valida el cumplimiento de la actividad propuesta.
</t>
    </r>
    <r>
      <rPr>
        <b/>
        <sz val="11"/>
        <rFont val="Arial"/>
        <family val="2"/>
      </rPr>
      <t>Actividad cumplida.</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</si>
  <si>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evidencia la remisión de correo electrónico de fecha 08/07/2020, remitido al AGN con asunto “Solicitud Asistencia Técnica Sistema Integrado de Conservación Ministerio de Vivienda, Ciudad y Territorio”, en el cual se observa la solicitud de acompañamiento para la actualización del SIC, el cual fue radicado al interior de dicha entidad con radicado 1-2020-05597, con lo cual se valida el monitoreo realizado; por lo cual, se recomienda que, conforme a la ampliación aprobada, se priorice la ejecución de esta actividad, toda vez que la misma vence el día 31/12/2020
</t>
    </r>
    <r>
      <rPr>
        <b/>
        <sz val="11"/>
        <rFont val="Arial"/>
        <family val="2"/>
      </rPr>
      <t>Actividad en proceso.</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</si>
  <si>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documento correspondiente para el Sistema Integrado de Conservación;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</si>
  <si>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a aprobación del documento correspondiente para el Sistema Integrado de Conservación y sus planes ante el CIGYD; razón por la cual, se recomienda que, conforme a la ampliación aprobada, se priorice la ejecución de esta actividad, toda vez que la misma vence el día 31/03/2021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</si>
  <si>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acto administrativo de aprobación para el Sistema Integrado de Conservación de la Entidad; razón por la cual, se recomienda que, conforme a la ampliación aprobada, se priorice la ejecución de esta actividad, toda vez que la misma vence el día 30/04/2021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</si>
  <si>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socialización del Sistema Integrado de Conservación de la Entidad; razón por la cual, se recomienda que, conforme a la ampliación aprobada, se priorice la ejecución de esta actividad, toda vez que la misma vence el día 31/05/2021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</si>
  <si>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seguimiento referente al SIC ante el CIGYD; razón por la cual, se recomienda que, conforme a la ampliación aprobada, se priorice la ejecución de esta actividad, toda vez que la misma vence el día 30/06/2021
</t>
    </r>
    <r>
      <rPr>
        <b/>
        <sz val="11"/>
        <rFont val="Arial"/>
        <family val="2"/>
      </rPr>
      <t>Actividad sin iniciar.</t>
    </r>
  </si>
  <si>
    <r>
      <t xml:space="preserve">Teniendo en cuenta la información reportada por el proceso, se verificó la remisión del Acta N° 5 de fecha 06/08/2020 correspondiente al Comité Institucional de Gestión y Desempeño y el documento PDF denominado " SOLICITUD MODIFICACIÓN FECHAS PMA_AGN", en los cuales se observa la aprobación del punto 5, referente a la ampliación de la fecha de finalización de la presente actividad; así mismo, se verificó la remisión de 21 actas de reunión que contienen el link de grabación de las mismas y donde se observa que se trató el punto "Identificación de Archivos de Derechos Humanos" para las dependencias: Dirección de Desarrollo Sectorial, Dirección de Inversiones de vivienda e interés social, Dirección del Sistema Habitacional, Grupo de Atención al Usuario y Archivo, Grupo de Procesos Judiciales, Grupo de Acciones Constitucionales, Grupo de Conceptos Jurídicos, Grupo de Evaluación de proyectos, Grupo de Gestión de Recursos y presupuesto, Grupo de Monitoreo, Grupo de política sectorial, Grupo de Recursos físicos, Grupo de Seguimiento al PND, Grupo de Talento Humano, Oficina de Control Interno, Oficina Asesora Jurídica, Secretaría general, Subdirección de asistencia técnica y operaciones urbanas, Subdirección de Finanzas y presupuesto, Subdirección de promoción y apoyo técnico y Subdirección de proyectos;, así como el correspondiente cronograma bajo el cual se efectuaron las reuniones mencionadas; de otra parte, se observó el archivo PDF denominado "Identificacion_Arch_DDHH", donde se observa la relación de las series identificadas para cada una de las 44 dependencias de la Entidad; por lo anterior, se valida el cumplimiento de la actividad propuesta.
</t>
    </r>
    <r>
      <rPr>
        <b/>
        <sz val="11"/>
        <rFont val="Arial"/>
        <family val="2"/>
      </rPr>
      <t xml:space="preserve">Actividad cumplida.
</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</si>
  <si>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inventario documental de los archivos de derechos humano; razón por la cual, se recomienda que, conforme a la ampliación aprobada, se priorice la ejecución de esta actividad, toda vez que la misma vence el día 31/03/2021.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</si>
  <si>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elaboración del programa de protección, valoración y acceso a los archivos de derechos humanos; razón por la cual, se recomienda que, conforme a la ampliación aprobada, se priorice la ejecución de esta actividad, toda vez que la misma vence el día 30/04/2021.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</si>
  <si>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Por lo anterior, el proceso no anexó evidencias relacionadas con la presentación del programa específico para el tratamiento de archivos de derechos humanos ante el CIGYD; razón por la cual, se recomienda que, conforme a la ampliación aprobada, se priorice la ejecución de esta actividad, toda vez que la misma vence el día 31/05/2021.</t>
    </r>
    <r>
      <rPr>
        <b/>
        <sz val="11"/>
        <rFont val="Arial"/>
        <family val="2"/>
      </rPr>
      <t xml:space="preserve">
Actividad sin iniciar.</t>
    </r>
  </si>
  <si>
    <r>
      <rPr>
        <sz val="11"/>
        <rFont val="Arial"/>
        <family val="2"/>
      </rPr>
      <t>Teniendo en cuenta la información reportada por el proceso, se verificó la remisión del Acta N° 5 de fecha 06/08/2020 correspondiente al Comité Institucional de Gestión y Desempeño y el documento PDF denominado "SOLICITUD MODIFICACIÓN FECHAS PMA_AGN", en los cuales se observa la aprobación del punto 5, referente a la ampliación de la fecha de finalización de la presente actividad en dicho Comité; así mismo, se verificó la remisión de las siguientes evidencias:
* Una (1) carpeta denominada "Actas de Reunión - 44 dependencias", en la cual se observó la consolidación de 44 actas de reunión con sus respectivos link de grabación, en la cual se trató el punto "Identificación de Archivos de derechos humanos", el cual al ser desarrollado se apoyó en la presentación del protoloco AGN sobre archivos de derechos humanos. 
* Una (1) presentación PDF denominada "ARCHIVOS DE DERECHOS HUMANOS"
* Una (1) matriz PDF denominada "Cronograma DDHH" en la cual se observó la programación de las mesas de trabajo con cada una de las 44 dependencias.
Por lo anterior, se valida el cumplimiento de la actividad propuesta para el presente seguimiento.</t>
    </r>
    <r>
      <rPr>
        <b/>
        <sz val="11"/>
        <rFont val="Arial"/>
        <family val="2"/>
      </rPr>
      <t xml:space="preserve">
Actividad cumplida.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</si>
</sst>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1"/>
      <name val="Arial"/>
      <family val="2"/>
    </font>
    <font>
      <sz val="11"/>
      <name val="Arial"/>
      <family val="2"/>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sz val="8"/>
      <name val="Calibri"/>
      <family val="2"/>
      <scheme val="minor"/>
    </font>
    <font>
      <i/>
      <sz val="11"/>
      <name val="Arial"/>
      <family val="2"/>
    </font>
    <font>
      <b/>
      <i/>
      <sz val="1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4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rgb="FF000000"/>
      </left>
      <right/>
      <top style="thin">
        <color rgb="FF000000"/>
      </top>
      <bottom style="thin">
        <color rgb="FF000000"/>
      </bottom>
      <diagonal/>
    </border>
  </borders>
  <cellStyleXfs count="2">
    <xf numFmtId="0" fontId="0" fillId="0" borderId="0"/>
    <xf numFmtId="9" fontId="6" fillId="0" borderId="0" applyFont="0" applyFill="0" applyBorder="0" applyAlignment="0" applyProtection="0"/>
  </cellStyleXfs>
  <cellXfs count="258">
    <xf numFmtId="0" fontId="0" fillId="0" borderId="0" xfId="0"/>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 xfId="0" applyFill="1" applyBorder="1" applyAlignment="1">
      <alignment horizontal="center" vertical="center"/>
    </xf>
    <xf numFmtId="0" fontId="1" fillId="0" borderId="4" xfId="0" applyFont="1" applyFill="1" applyBorder="1" applyAlignment="1">
      <alignment horizontal="center"/>
    </xf>
    <xf numFmtId="0" fontId="1" fillId="0" borderId="6" xfId="0" applyFont="1" applyFill="1" applyBorder="1" applyAlignment="1">
      <alignment horizontal="center" vertical="center"/>
    </xf>
    <xf numFmtId="0" fontId="2" fillId="0" borderId="0" xfId="0" applyFont="1"/>
    <xf numFmtId="0" fontId="1" fillId="2" borderId="1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0" xfId="0" applyFont="1" applyAlignment="1">
      <alignment horizontal="justify" vertical="center" wrapText="1"/>
    </xf>
    <xf numFmtId="9" fontId="2" fillId="0" borderId="0" xfId="0" applyNumberFormat="1" applyFont="1" applyAlignment="1">
      <alignment horizontal="justify" vertical="center" wrapText="1"/>
    </xf>
    <xf numFmtId="1" fontId="2" fillId="3" borderId="0" xfId="0" applyNumberFormat="1" applyFont="1" applyFill="1" applyBorder="1" applyAlignment="1">
      <alignment horizontal="center" vertical="center" wrapText="1"/>
    </xf>
    <xf numFmtId="0" fontId="1" fillId="0" borderId="0" xfId="0" applyFont="1" applyAlignment="1">
      <alignment horizontal="justify" vertical="center" wrapText="1"/>
    </xf>
    <xf numFmtId="9" fontId="1" fillId="0" borderId="0" xfId="0" applyNumberFormat="1" applyFont="1" applyAlignment="1">
      <alignment horizontal="justify" vertical="center" wrapText="1"/>
    </xf>
    <xf numFmtId="10" fontId="1" fillId="0" borderId="0" xfId="0" applyNumberFormat="1" applyFont="1" applyAlignment="1">
      <alignment horizontal="center" vertical="center" wrapText="1"/>
    </xf>
    <xf numFmtId="0" fontId="2" fillId="3" borderId="4" xfId="0" applyFont="1" applyFill="1" applyBorder="1" applyAlignment="1">
      <alignment horizontal="justify" vertical="center" wrapText="1"/>
    </xf>
    <xf numFmtId="0" fontId="1" fillId="0" borderId="6" xfId="0" applyFont="1" applyBorder="1" applyAlignment="1">
      <alignment horizontal="justify" vertical="center"/>
    </xf>
    <xf numFmtId="0" fontId="2" fillId="0" borderId="18"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2" fillId="0" borderId="0" xfId="0" applyFont="1" applyAlignment="1">
      <alignment horizontal="justify" vertical="center"/>
    </xf>
    <xf numFmtId="0" fontId="2" fillId="3" borderId="8" xfId="0" applyFont="1" applyFill="1" applyBorder="1" applyAlignment="1">
      <alignment horizontal="justify" vertical="center" wrapText="1"/>
    </xf>
    <xf numFmtId="0" fontId="2" fillId="0" borderId="0" xfId="0" applyFont="1" applyFill="1" applyBorder="1"/>
    <xf numFmtId="0" fontId="2" fillId="3" borderId="29" xfId="0" applyFont="1" applyFill="1" applyBorder="1" applyAlignment="1">
      <alignment horizontal="justify" vertical="center" wrapText="1"/>
    </xf>
    <xf numFmtId="0" fontId="2" fillId="0" borderId="13" xfId="0" applyFont="1" applyFill="1" applyBorder="1" applyAlignment="1">
      <alignment horizontal="justify" vertical="top" wrapText="1"/>
    </xf>
    <xf numFmtId="14" fontId="2" fillId="0" borderId="4" xfId="0" applyNumberFormat="1" applyFont="1" applyFill="1" applyBorder="1" applyAlignment="1">
      <alignment horizontal="justify" vertical="center" wrapText="1"/>
    </xf>
    <xf numFmtId="0" fontId="2" fillId="0" borderId="0" xfId="0" applyFont="1" applyFill="1"/>
    <xf numFmtId="0" fontId="1" fillId="0" borderId="18" xfId="0" applyFont="1" applyFill="1" applyBorder="1" applyAlignment="1">
      <alignment horizontal="justify" vertical="center" wrapText="1"/>
    </xf>
    <xf numFmtId="0" fontId="2" fillId="0" borderId="0" xfId="0" applyFont="1" applyFill="1" applyBorder="1" applyAlignment="1">
      <alignment horizontal="left" wrapText="1"/>
    </xf>
    <xf numFmtId="14" fontId="2" fillId="0" borderId="0"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16"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2" fillId="0" borderId="4" xfId="0" applyFont="1" applyBorder="1" applyAlignment="1">
      <alignment horizontal="left" vertical="center"/>
    </xf>
    <xf numFmtId="0" fontId="2" fillId="0" borderId="8" xfId="0" applyFont="1" applyFill="1" applyBorder="1" applyAlignment="1">
      <alignment horizontal="justify" vertical="top" wrapText="1"/>
    </xf>
    <xf numFmtId="0" fontId="2" fillId="3" borderId="4" xfId="0" applyFont="1" applyFill="1" applyBorder="1" applyAlignment="1">
      <alignment vertical="center" wrapText="1"/>
    </xf>
    <xf numFmtId="0" fontId="2" fillId="0" borderId="4" xfId="0" applyFont="1" applyBorder="1" applyAlignment="1">
      <alignment horizontal="justify" vertical="center"/>
    </xf>
    <xf numFmtId="14" fontId="2" fillId="3" borderId="8" xfId="0" applyNumberFormat="1" applyFont="1" applyFill="1" applyBorder="1" applyAlignment="1">
      <alignment horizontal="justify" vertical="center" wrapText="1"/>
    </xf>
    <xf numFmtId="14" fontId="2" fillId="3" borderId="4" xfId="0" applyNumberFormat="1" applyFont="1" applyFill="1" applyBorder="1" applyAlignment="1">
      <alignment vertical="center" wrapText="1"/>
    </xf>
    <xf numFmtId="14" fontId="2" fillId="3" borderId="31" xfId="0" applyNumberFormat="1" applyFont="1" applyFill="1" applyBorder="1" applyAlignment="1">
      <alignment vertical="center" wrapText="1"/>
    </xf>
    <xf numFmtId="0" fontId="2" fillId="0" borderId="4" xfId="0" applyFont="1" applyFill="1" applyBorder="1" applyAlignment="1">
      <alignment horizontal="justify" vertical="center" wrapText="1"/>
    </xf>
    <xf numFmtId="0" fontId="2" fillId="0" borderId="0" xfId="0" applyFont="1" applyAlignment="1">
      <alignment vertical="center"/>
    </xf>
    <xf numFmtId="0" fontId="2" fillId="0"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justify"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xf>
    <xf numFmtId="0" fontId="1" fillId="0" borderId="4"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1" fillId="2" borderId="30" xfId="0" applyFont="1" applyFill="1" applyBorder="1" applyAlignment="1">
      <alignment horizontal="center" vertical="center" textRotation="89" wrapText="1"/>
    </xf>
    <xf numFmtId="0" fontId="2" fillId="0" borderId="40" xfId="0"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0" fontId="2" fillId="3" borderId="8" xfId="0" applyFont="1" applyFill="1" applyBorder="1" applyAlignment="1" applyProtection="1">
      <alignment horizontal="center" vertical="center" wrapText="1"/>
      <protection locked="0"/>
    </xf>
    <xf numFmtId="14" fontId="2" fillId="3" borderId="8" xfId="0" applyNumberFormat="1" applyFont="1" applyFill="1" applyBorder="1" applyAlignment="1">
      <alignment horizontal="center" vertical="center" wrapText="1"/>
    </xf>
    <xf numFmtId="0" fontId="2" fillId="0" borderId="4" xfId="0" applyFont="1" applyFill="1" applyBorder="1" applyAlignment="1">
      <alignment horizontal="justify" vertical="top" wrapText="1"/>
    </xf>
    <xf numFmtId="0" fontId="2" fillId="0" borderId="30" xfId="0" applyFont="1" applyFill="1" applyBorder="1" applyAlignment="1">
      <alignment horizontal="center" vertical="top"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right" vertical="center" wrapText="1"/>
    </xf>
    <xf numFmtId="0" fontId="2" fillId="0" borderId="35" xfId="0" applyFont="1" applyFill="1" applyBorder="1" applyAlignment="1">
      <alignment horizontal="center" vertical="top" wrapText="1"/>
    </xf>
    <xf numFmtId="0" fontId="2" fillId="0" borderId="4"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33" xfId="0" applyFont="1" applyFill="1" applyBorder="1" applyAlignment="1">
      <alignment horizontal="justify" vertical="center" wrapText="1"/>
    </xf>
    <xf numFmtId="0" fontId="2" fillId="0" borderId="2" xfId="0" applyFont="1" applyBorder="1" applyAlignment="1">
      <alignment horizontal="justify" vertical="center" wrapText="1"/>
    </xf>
    <xf numFmtId="0" fontId="1" fillId="3" borderId="2" xfId="0" applyFont="1" applyFill="1" applyBorder="1" applyAlignment="1">
      <alignment horizontal="justify" vertical="center" wrapText="1"/>
    </xf>
    <xf numFmtId="0" fontId="1" fillId="3" borderId="33" xfId="0" applyFont="1" applyFill="1" applyBorder="1" applyAlignment="1">
      <alignment horizontal="justify" vertical="center" wrapText="1"/>
    </xf>
    <xf numFmtId="165" fontId="0" fillId="0" borderId="0" xfId="0" applyNumberFormat="1"/>
    <xf numFmtId="9" fontId="2" fillId="7" borderId="8"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64" fontId="2" fillId="8" borderId="4" xfId="0" applyNumberFormat="1" applyFont="1" applyFill="1" applyBorder="1" applyAlignment="1">
      <alignment horizontal="center" vertical="center" wrapText="1"/>
    </xf>
    <xf numFmtId="0" fontId="2" fillId="0" borderId="31"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30" xfId="0" applyFont="1" applyFill="1" applyBorder="1" applyAlignment="1">
      <alignment horizontal="center" vertical="top" wrapText="1"/>
    </xf>
    <xf numFmtId="9" fontId="2" fillId="3" borderId="31" xfId="0" applyNumberFormat="1" applyFont="1" applyFill="1" applyBorder="1" applyAlignment="1">
      <alignment horizontal="center" vertical="center" wrapText="1"/>
    </xf>
    <xf numFmtId="9" fontId="2" fillId="3" borderId="30" xfId="0" applyNumberFormat="1" applyFont="1" applyFill="1" applyBorder="1" applyAlignment="1">
      <alignment horizontal="center" vertical="center" wrapText="1"/>
    </xf>
    <xf numFmtId="9" fontId="2" fillId="3" borderId="8" xfId="0" applyNumberFormat="1" applyFont="1" applyFill="1" applyBorder="1" applyAlignment="1">
      <alignment horizontal="center" vertical="center" wrapText="1"/>
    </xf>
    <xf numFmtId="0" fontId="2" fillId="0" borderId="34"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37"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2" fillId="3" borderId="36" xfId="0" applyNumberFormat="1" applyFont="1" applyFill="1" applyBorder="1" applyAlignment="1">
      <alignment horizontal="center" vertical="center" wrapText="1"/>
    </xf>
    <xf numFmtId="9" fontId="2" fillId="3" borderId="37" xfId="0" applyNumberFormat="1" applyFont="1" applyFill="1" applyBorder="1" applyAlignment="1">
      <alignment horizontal="center" vertical="center" wrapText="1"/>
    </xf>
    <xf numFmtId="9" fontId="2" fillId="3" borderId="38" xfId="0" applyNumberFormat="1" applyFont="1" applyFill="1" applyBorder="1" applyAlignment="1">
      <alignment horizontal="center" vertical="center" wrapText="1"/>
    </xf>
    <xf numFmtId="0" fontId="2" fillId="3" borderId="36"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9" fontId="2" fillId="2" borderId="31" xfId="0" applyNumberFormat="1" applyFont="1" applyFill="1" applyBorder="1" applyAlignment="1">
      <alignment horizontal="center" vertical="center" wrapText="1"/>
    </xf>
    <xf numFmtId="9" fontId="2" fillId="2" borderId="30" xfId="0" applyNumberFormat="1" applyFont="1" applyFill="1" applyBorder="1" applyAlignment="1">
      <alignment horizontal="center" vertical="center" wrapText="1"/>
    </xf>
    <xf numFmtId="9" fontId="2" fillId="2" borderId="8" xfId="0" applyNumberFormat="1" applyFont="1" applyFill="1" applyBorder="1" applyAlignment="1">
      <alignment horizontal="center" vertical="center" wrapText="1"/>
    </xf>
    <xf numFmtId="164" fontId="2" fillId="0" borderId="29" xfId="0" applyNumberFormat="1" applyFont="1" applyFill="1" applyBorder="1" applyAlignment="1">
      <alignment horizontal="center" vertical="center" wrapText="1"/>
    </xf>
    <xf numFmtId="164" fontId="2" fillId="0" borderId="30" xfId="0" applyNumberFormat="1"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9" fontId="2" fillId="7" borderId="31" xfId="0" applyNumberFormat="1" applyFont="1" applyFill="1" applyBorder="1" applyAlignment="1">
      <alignment horizontal="center" vertical="center" wrapText="1"/>
    </xf>
    <xf numFmtId="9" fontId="2" fillId="7" borderId="30" xfId="0" applyNumberFormat="1" applyFont="1" applyFill="1" applyBorder="1" applyAlignment="1">
      <alignment horizontal="center" vertical="center" wrapText="1"/>
    </xf>
    <xf numFmtId="9" fontId="2" fillId="7" borderId="8" xfId="0" applyNumberFormat="1" applyFont="1" applyFill="1" applyBorder="1" applyAlignment="1">
      <alignment horizontal="center" vertical="center" wrapText="1"/>
    </xf>
    <xf numFmtId="9" fontId="2" fillId="3" borderId="5" xfId="0" applyNumberFormat="1" applyFont="1" applyFill="1" applyBorder="1" applyAlignment="1">
      <alignment horizontal="center" vertical="center" wrapText="1"/>
    </xf>
    <xf numFmtId="9" fontId="2" fillId="3" borderId="32" xfId="0" applyNumberFormat="1" applyFont="1" applyFill="1" applyBorder="1" applyAlignment="1">
      <alignment horizontal="center" vertical="center" wrapText="1"/>
    </xf>
    <xf numFmtId="10" fontId="2" fillId="2" borderId="31" xfId="0" applyNumberFormat="1" applyFont="1" applyFill="1" applyBorder="1" applyAlignment="1">
      <alignment horizontal="center" vertical="center" wrapText="1"/>
    </xf>
    <xf numFmtId="10" fontId="2" fillId="2" borderId="30" xfId="0" applyNumberFormat="1" applyFont="1" applyFill="1" applyBorder="1" applyAlignment="1">
      <alignment horizontal="center" vertical="center" wrapText="1"/>
    </xf>
    <xf numFmtId="10" fontId="2" fillId="2" borderId="8"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3" borderId="39" xfId="0" applyFont="1" applyFill="1" applyBorder="1" applyAlignment="1" applyProtection="1">
      <alignment horizontal="center" vertical="center" wrapText="1"/>
      <protection locked="0"/>
    </xf>
    <xf numFmtId="0" fontId="2" fillId="2" borderId="3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14" fontId="2" fillId="0" borderId="30"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0" fontId="2" fillId="3" borderId="31"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9" fontId="2" fillId="3" borderId="42" xfId="0" applyNumberFormat="1" applyFont="1" applyFill="1" applyBorder="1" applyAlignment="1">
      <alignment horizontal="center" vertical="center" wrapText="1"/>
    </xf>
    <xf numFmtId="164" fontId="2" fillId="8" borderId="31" xfId="0" applyNumberFormat="1" applyFont="1" applyFill="1" applyBorder="1" applyAlignment="1">
      <alignment horizontal="center" vertical="center" wrapText="1"/>
    </xf>
    <xf numFmtId="164" fontId="2" fillId="8" borderId="30" xfId="0" applyNumberFormat="1" applyFont="1" applyFill="1" applyBorder="1" applyAlignment="1">
      <alignment horizontal="center" vertical="center" wrapText="1"/>
    </xf>
    <xf numFmtId="164" fontId="2" fillId="8" borderId="8" xfId="0" applyNumberFormat="1" applyFont="1" applyFill="1" applyBorder="1" applyAlignment="1">
      <alignment horizontal="center" vertical="center" wrapText="1"/>
    </xf>
    <xf numFmtId="9" fontId="2" fillId="7" borderId="31" xfId="1" applyNumberFormat="1" applyFont="1" applyFill="1" applyBorder="1" applyAlignment="1">
      <alignment horizontal="center" vertical="center" wrapText="1"/>
    </xf>
    <xf numFmtId="9" fontId="2" fillId="7" borderId="30" xfId="1" applyNumberFormat="1" applyFont="1" applyFill="1" applyBorder="1" applyAlignment="1">
      <alignment horizontal="center" vertical="center" wrapText="1"/>
    </xf>
    <xf numFmtId="9" fontId="2" fillId="7" borderId="8" xfId="1" applyNumberFormat="1" applyFont="1" applyFill="1" applyBorder="1" applyAlignment="1">
      <alignment horizontal="center" vertical="center" wrapText="1"/>
    </xf>
    <xf numFmtId="1" fontId="2" fillId="3" borderId="31" xfId="0" applyNumberFormat="1" applyFont="1" applyFill="1" applyBorder="1" applyAlignment="1">
      <alignment horizontal="center" vertical="center" wrapText="1"/>
    </xf>
    <xf numFmtId="1" fontId="2" fillId="3" borderId="30"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64" fontId="2" fillId="2" borderId="31" xfId="0" applyNumberFormat="1" applyFont="1" applyFill="1" applyBorder="1" applyAlignment="1">
      <alignment horizontal="center" vertical="center" wrapText="1"/>
    </xf>
    <xf numFmtId="164" fontId="2" fillId="2" borderId="30"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0" fontId="2" fillId="8" borderId="31" xfId="0" applyNumberFormat="1" applyFont="1" applyFill="1" applyBorder="1" applyAlignment="1">
      <alignment horizontal="center" vertical="center" wrapText="1"/>
    </xf>
    <xf numFmtId="10" fontId="2" fillId="8" borderId="8" xfId="0" applyNumberFormat="1" applyFont="1" applyFill="1" applyBorder="1" applyAlignment="1">
      <alignment horizontal="center" vertical="center" wrapText="1"/>
    </xf>
    <xf numFmtId="0" fontId="1" fillId="2" borderId="29" xfId="0" applyFont="1" applyFill="1" applyBorder="1" applyAlignment="1">
      <alignment horizontal="center" vertical="center" textRotation="89" wrapText="1"/>
    </xf>
    <xf numFmtId="0" fontId="1" fillId="2" borderId="30" xfId="0" applyFont="1" applyFill="1" applyBorder="1" applyAlignment="1">
      <alignment horizontal="center" vertical="center" textRotation="89" wrapText="1"/>
    </xf>
    <xf numFmtId="0" fontId="1" fillId="2" borderId="8" xfId="0" applyFont="1" applyFill="1" applyBorder="1" applyAlignment="1">
      <alignment horizontal="center" vertical="center" textRotation="89" wrapText="1"/>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2" borderId="31" xfId="0" applyFont="1" applyFill="1" applyBorder="1" applyAlignment="1">
      <alignment horizontal="center" vertical="center" textRotation="89" wrapText="1"/>
    </xf>
    <xf numFmtId="14" fontId="2" fillId="3" borderId="30" xfId="0" applyNumberFormat="1" applyFont="1" applyFill="1" applyBorder="1" applyAlignment="1">
      <alignment horizontal="center" vertical="center" wrapText="1"/>
    </xf>
    <xf numFmtId="10" fontId="2" fillId="7" borderId="5" xfId="1" applyNumberFormat="1" applyFont="1" applyFill="1" applyBorder="1" applyAlignment="1">
      <alignment horizontal="center" vertical="center" wrapText="1"/>
    </xf>
    <xf numFmtId="10" fontId="2" fillId="7" borderId="42" xfId="1" applyNumberFormat="1" applyFont="1" applyFill="1" applyBorder="1" applyAlignment="1">
      <alignment horizontal="center" vertical="center" wrapText="1"/>
    </xf>
    <xf numFmtId="10" fontId="2" fillId="7" borderId="32" xfId="1"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31"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31"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4" xfId="0" applyFont="1" applyFill="1" applyBorder="1" applyAlignment="1">
      <alignment horizontal="justify" vertical="top" wrapText="1"/>
    </xf>
    <xf numFmtId="1" fontId="2" fillId="3" borderId="29" xfId="0" applyNumberFormat="1" applyFont="1" applyFill="1" applyBorder="1" applyAlignment="1">
      <alignment horizontal="center" vertical="center" wrapText="1"/>
    </xf>
    <xf numFmtId="9" fontId="2" fillId="7" borderId="31" xfId="1" applyFont="1" applyFill="1" applyBorder="1" applyAlignment="1">
      <alignment horizontal="center" vertical="center" wrapText="1"/>
    </xf>
    <xf numFmtId="9" fontId="2" fillId="7" borderId="8" xfId="1" applyFont="1" applyFill="1" applyBorder="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4" xfId="0" applyFont="1" applyBorder="1" applyAlignment="1">
      <alignment horizontal="left"/>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9" fontId="2" fillId="7" borderId="29" xfId="0" applyNumberFormat="1" applyFont="1" applyFill="1" applyBorder="1" applyAlignment="1">
      <alignment horizontal="center" vertical="center" wrapText="1"/>
    </xf>
    <xf numFmtId="14" fontId="2" fillId="3" borderId="29" xfId="0" applyNumberFormat="1" applyFont="1" applyFill="1" applyBorder="1" applyAlignment="1">
      <alignment horizontal="center"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14" fontId="1" fillId="0" borderId="5" xfId="0" applyNumberFormat="1"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left" vertical="top" wrapText="1"/>
    </xf>
    <xf numFmtId="0" fontId="1" fillId="2" borderId="4"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2" fillId="3" borderId="43" xfId="0" applyFont="1" applyFill="1" applyBorder="1" applyAlignment="1" applyProtection="1">
      <alignment horizontal="center" vertical="center" wrapText="1"/>
      <protection locked="0"/>
    </xf>
    <xf numFmtId="164" fontId="2" fillId="3" borderId="31" xfId="0" applyNumberFormat="1" applyFont="1" applyFill="1" applyBorder="1" applyAlignment="1">
      <alignment horizontal="center" vertical="center" wrapText="1"/>
    </xf>
    <xf numFmtId="164" fontId="2" fillId="3" borderId="30" xfId="0" applyNumberFormat="1" applyFont="1" applyFill="1" applyBorder="1" applyAlignment="1">
      <alignment horizontal="center" vertical="center" wrapText="1"/>
    </xf>
    <xf numFmtId="10" fontId="2" fillId="3" borderId="4" xfId="0" applyNumberFormat="1" applyFont="1" applyFill="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Alignment="1">
      <alignment horizontal="right" vertical="center" wrapText="1"/>
    </xf>
    <xf numFmtId="0" fontId="1" fillId="0"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4" borderId="1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4" borderId="21"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2" fillId="0" borderId="29" xfId="0" applyFont="1" applyFill="1" applyBorder="1" applyAlignment="1">
      <alignment horizontal="justify" vertical="center" wrapText="1"/>
    </xf>
    <xf numFmtId="0" fontId="2" fillId="0" borderId="30" xfId="0" applyFont="1" applyFill="1" applyBorder="1" applyAlignment="1">
      <alignment horizontal="justify" vertical="center" wrapText="1"/>
    </xf>
    <xf numFmtId="14" fontId="2" fillId="0" borderId="29" xfId="0" applyNumberFormat="1" applyFont="1" applyFill="1" applyBorder="1" applyAlignment="1">
      <alignment horizontal="center" vertical="center" wrapText="1"/>
    </xf>
    <xf numFmtId="10" fontId="2" fillId="7" borderId="31" xfId="0" applyNumberFormat="1" applyFont="1" applyFill="1" applyBorder="1" applyAlignment="1">
      <alignment horizontal="center" vertical="center" wrapText="1"/>
    </xf>
    <xf numFmtId="10" fontId="2" fillId="7" borderId="30" xfId="0" applyNumberFormat="1" applyFont="1" applyFill="1" applyBorder="1" applyAlignment="1">
      <alignment horizontal="center" vertical="center" wrapText="1"/>
    </xf>
    <xf numFmtId="10" fontId="2" fillId="7" borderId="8"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8" borderId="31" xfId="1" applyNumberFormat="1" applyFont="1" applyFill="1" applyBorder="1" applyAlignment="1">
      <alignment horizontal="center" vertical="center" wrapText="1"/>
    </xf>
    <xf numFmtId="164" fontId="2" fillId="8" borderId="30" xfId="1" applyNumberFormat="1" applyFont="1" applyFill="1" applyBorder="1" applyAlignment="1">
      <alignment horizontal="center" vertical="center" wrapText="1"/>
    </xf>
    <xf numFmtId="164" fontId="2" fillId="8" borderId="8" xfId="1" applyNumberFormat="1" applyFont="1" applyFill="1" applyBorder="1" applyAlignment="1">
      <alignment horizontal="center" vertical="center" wrapText="1"/>
    </xf>
    <xf numFmtId="0" fontId="2" fillId="3" borderId="29" xfId="0" applyFont="1" applyFill="1" applyBorder="1" applyAlignment="1" applyProtection="1">
      <alignment horizontal="center" vertical="center" wrapText="1"/>
      <protection locked="0"/>
    </xf>
    <xf numFmtId="10" fontId="2" fillId="8" borderId="30" xfId="0" applyNumberFormat="1" applyFont="1" applyFill="1" applyBorder="1" applyAlignment="1">
      <alignment horizontal="center" vertical="center" wrapText="1"/>
    </xf>
    <xf numFmtId="10" fontId="2" fillId="3" borderId="31" xfId="0" applyNumberFormat="1" applyFont="1" applyFill="1" applyBorder="1" applyAlignment="1">
      <alignment horizontal="center" vertical="center" wrapText="1"/>
    </xf>
    <xf numFmtId="10" fontId="2" fillId="3" borderId="30" xfId="0" applyNumberFormat="1" applyFont="1" applyFill="1" applyBorder="1" applyAlignment="1">
      <alignment horizontal="center" vertical="center" wrapText="1"/>
    </xf>
    <xf numFmtId="10" fontId="2" fillId="3" borderId="8"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64" fontId="2" fillId="8" borderId="4" xfId="0" applyNumberFormat="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9" fontId="2" fillId="7" borderId="4" xfId="0" applyNumberFormat="1" applyFont="1" applyFill="1" applyBorder="1" applyAlignment="1">
      <alignment horizontal="center" vertical="center" wrapText="1"/>
    </xf>
    <xf numFmtId="0" fontId="2" fillId="3" borderId="4" xfId="0" applyFont="1" applyFill="1" applyBorder="1" applyAlignment="1" applyProtection="1">
      <alignment horizontal="center" vertical="center" wrapText="1"/>
      <protection locked="0"/>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25" xfId="0" applyFont="1" applyFill="1" applyBorder="1" applyAlignment="1">
      <alignment horizontal="center" vertical="center" wrapText="1"/>
    </xf>
  </cellXfs>
  <cellStyles count="2">
    <cellStyle name="Normal" xfId="0" builtinId="0"/>
    <cellStyle name="Porcentaje" xfId="1"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V202"/>
  <sheetViews>
    <sheetView showGridLines="0" tabSelected="1" view="pageLayout" topLeftCell="F1" zoomScale="55" zoomScaleNormal="70" zoomScaleSheetLayoutView="20" zoomScalePageLayoutView="55" workbookViewId="0">
      <selection activeCell="M191" sqref="M191"/>
    </sheetView>
  </sheetViews>
  <sheetFormatPr baseColWidth="10" defaultColWidth="11.5" defaultRowHeight="14" x14ac:dyDescent="0.15"/>
  <cols>
    <col min="1" max="1" width="16.1640625" style="9" customWidth="1"/>
    <col min="2" max="2" width="32.1640625" style="9" customWidth="1"/>
    <col min="3" max="3" width="16.6640625" style="9" customWidth="1"/>
    <col min="4" max="4" width="31.5" style="9" customWidth="1"/>
    <col min="5" max="5" width="15.33203125" style="9" customWidth="1"/>
    <col min="6" max="6" width="38.5" style="23" customWidth="1"/>
    <col min="7" max="8" width="21.5" style="9" customWidth="1"/>
    <col min="9" max="9" width="21.6640625" style="52" customWidth="1"/>
    <col min="10" max="10" width="22.5" style="53" customWidth="1"/>
    <col min="11" max="11" width="26.5" style="9" customWidth="1"/>
    <col min="12" max="12" width="27.33203125" style="9" customWidth="1"/>
    <col min="13" max="13" width="89.1640625" style="23" customWidth="1"/>
    <col min="14" max="14" width="33" style="9" customWidth="1"/>
    <col min="15" max="15" width="33.83203125" style="9" customWidth="1"/>
    <col min="16" max="16" width="109.83203125" style="23" customWidth="1"/>
    <col min="17" max="17" width="25.5" style="9" customWidth="1"/>
    <col min="18" max="18" width="24.1640625" style="9" customWidth="1"/>
    <col min="19" max="19" width="22.33203125" style="9" customWidth="1"/>
    <col min="20" max="20" width="78.33203125" style="9" customWidth="1"/>
    <col min="21" max="21" width="49.5" style="25" customWidth="1"/>
    <col min="22" max="22" width="22.33203125" style="25" customWidth="1"/>
    <col min="23" max="16384" width="11.5" style="9"/>
  </cols>
  <sheetData>
    <row r="3" spans="1:22" x14ac:dyDescent="0.15">
      <c r="A3" s="176" t="s">
        <v>0</v>
      </c>
      <c r="B3" s="177"/>
      <c r="C3" s="178" t="s">
        <v>1</v>
      </c>
      <c r="D3" s="179"/>
      <c r="E3" s="179"/>
      <c r="F3" s="179"/>
      <c r="G3" s="179"/>
      <c r="H3" s="179"/>
      <c r="I3" s="180"/>
      <c r="J3" s="7" t="s">
        <v>2</v>
      </c>
      <c r="K3" s="181"/>
      <c r="L3" s="182"/>
      <c r="M3" s="182"/>
      <c r="N3" s="182"/>
      <c r="O3" s="182"/>
      <c r="P3" s="182"/>
      <c r="Q3" s="182"/>
      <c r="R3" s="182"/>
      <c r="S3" s="182"/>
      <c r="T3" s="183"/>
    </row>
    <row r="4" spans="1:22" x14ac:dyDescent="0.15">
      <c r="A4" s="184" t="s">
        <v>3</v>
      </c>
      <c r="B4" s="184"/>
      <c r="C4" s="178" t="s">
        <v>4</v>
      </c>
      <c r="D4" s="179"/>
      <c r="E4" s="179"/>
      <c r="F4" s="179"/>
      <c r="G4" s="179"/>
      <c r="H4" s="179"/>
      <c r="I4" s="180"/>
      <c r="J4" s="178" t="s">
        <v>5</v>
      </c>
      <c r="K4" s="180"/>
      <c r="L4" s="185">
        <v>43592</v>
      </c>
      <c r="M4" s="186"/>
      <c r="N4" s="186"/>
      <c r="O4" s="186"/>
      <c r="P4" s="186"/>
      <c r="Q4" s="186"/>
      <c r="R4" s="186"/>
      <c r="S4" s="186"/>
      <c r="T4" s="187"/>
    </row>
    <row r="5" spans="1:22" x14ac:dyDescent="0.15">
      <c r="A5" s="184" t="s">
        <v>6</v>
      </c>
      <c r="B5" s="184"/>
      <c r="C5" s="190" t="s">
        <v>7</v>
      </c>
      <c r="D5" s="191"/>
      <c r="E5" s="191"/>
      <c r="F5" s="191"/>
      <c r="G5" s="191"/>
      <c r="H5" s="191"/>
      <c r="I5" s="192"/>
      <c r="J5" s="190" t="s">
        <v>8</v>
      </c>
      <c r="K5" s="192"/>
      <c r="L5" s="185">
        <v>44377</v>
      </c>
      <c r="M5" s="186"/>
      <c r="N5" s="186"/>
      <c r="O5" s="186"/>
      <c r="P5" s="186"/>
      <c r="Q5" s="186"/>
      <c r="R5" s="186"/>
      <c r="S5" s="186"/>
      <c r="T5" s="187"/>
    </row>
    <row r="6" spans="1:22" x14ac:dyDescent="0.15">
      <c r="A6" s="184" t="s">
        <v>9</v>
      </c>
      <c r="B6" s="184"/>
      <c r="C6" s="65" t="s">
        <v>10</v>
      </c>
      <c r="D6" s="66"/>
      <c r="E6" s="66"/>
      <c r="F6" s="20"/>
      <c r="G6" s="66"/>
      <c r="H6" s="66"/>
      <c r="I6" s="67"/>
      <c r="J6" s="8"/>
      <c r="K6" s="66"/>
      <c r="L6" s="67"/>
      <c r="M6" s="20"/>
      <c r="N6" s="67"/>
      <c r="O6" s="67"/>
      <c r="P6" s="20"/>
      <c r="Q6" s="67"/>
      <c r="R6" s="67"/>
      <c r="S6" s="67"/>
      <c r="T6" s="67"/>
    </row>
    <row r="7" spans="1:22" ht="57.75" customHeight="1" thickBot="1" x14ac:dyDescent="0.2">
      <c r="A7" s="196" t="s">
        <v>11</v>
      </c>
      <c r="B7" s="196"/>
      <c r="C7" s="193">
        <v>43607</v>
      </c>
      <c r="D7" s="194"/>
      <c r="E7" s="194"/>
      <c r="F7" s="194"/>
      <c r="G7" s="194"/>
      <c r="H7" s="194"/>
      <c r="I7" s="194"/>
      <c r="J7" s="194"/>
      <c r="K7" s="194"/>
      <c r="L7" s="194"/>
      <c r="M7" s="194"/>
      <c r="N7" s="194"/>
      <c r="O7" s="194"/>
      <c r="P7" s="194"/>
      <c r="Q7" s="194"/>
      <c r="R7" s="194"/>
      <c r="S7" s="194"/>
      <c r="T7" s="195"/>
    </row>
    <row r="8" spans="1:22" ht="33" customHeight="1" x14ac:dyDescent="0.15">
      <c r="A8" s="215" t="s">
        <v>12</v>
      </c>
      <c r="B8" s="216"/>
      <c r="C8" s="217"/>
      <c r="D8" s="217"/>
      <c r="E8" s="217"/>
      <c r="F8" s="217"/>
      <c r="G8" s="217"/>
      <c r="H8" s="217"/>
      <c r="I8" s="217"/>
      <c r="J8" s="217"/>
      <c r="K8" s="217"/>
      <c r="L8" s="217"/>
      <c r="M8" s="217"/>
      <c r="N8" s="217"/>
      <c r="O8" s="218"/>
      <c r="P8" s="226" t="s">
        <v>13</v>
      </c>
      <c r="Q8" s="227"/>
      <c r="R8" s="212" t="s">
        <v>14</v>
      </c>
      <c r="S8" s="213"/>
      <c r="T8" s="214"/>
      <c r="U8" s="223"/>
      <c r="V8" s="223"/>
    </row>
    <row r="9" spans="1:22" ht="41.25" customHeight="1" x14ac:dyDescent="0.15">
      <c r="A9" s="208" t="s">
        <v>15</v>
      </c>
      <c r="B9" s="197" t="s">
        <v>16</v>
      </c>
      <c r="C9" s="197" t="s">
        <v>17</v>
      </c>
      <c r="D9" s="197" t="s">
        <v>18</v>
      </c>
      <c r="E9" s="197" t="s">
        <v>19</v>
      </c>
      <c r="F9" s="197" t="s">
        <v>20</v>
      </c>
      <c r="G9" s="197" t="s">
        <v>21</v>
      </c>
      <c r="H9" s="197"/>
      <c r="I9" s="197" t="s">
        <v>22</v>
      </c>
      <c r="J9" s="197" t="s">
        <v>23</v>
      </c>
      <c r="K9" s="197" t="s">
        <v>24</v>
      </c>
      <c r="L9" s="197" t="s">
        <v>25</v>
      </c>
      <c r="M9" s="197" t="s">
        <v>26</v>
      </c>
      <c r="N9" s="197" t="s">
        <v>27</v>
      </c>
      <c r="O9" s="221" t="s">
        <v>28</v>
      </c>
      <c r="P9" s="210" t="s">
        <v>29</v>
      </c>
      <c r="Q9" s="228" t="s">
        <v>30</v>
      </c>
      <c r="R9" s="219" t="s">
        <v>31</v>
      </c>
      <c r="S9" s="220" t="s">
        <v>32</v>
      </c>
      <c r="T9" s="225" t="s">
        <v>33</v>
      </c>
      <c r="U9" s="224"/>
      <c r="V9" s="224"/>
    </row>
    <row r="10" spans="1:22" ht="34.5" customHeight="1" thickBot="1" x14ac:dyDescent="0.2">
      <c r="A10" s="209"/>
      <c r="B10" s="198"/>
      <c r="C10" s="198"/>
      <c r="D10" s="198"/>
      <c r="E10" s="198"/>
      <c r="F10" s="198"/>
      <c r="G10" s="10" t="s">
        <v>34</v>
      </c>
      <c r="H10" s="10" t="s">
        <v>35</v>
      </c>
      <c r="I10" s="198"/>
      <c r="J10" s="198"/>
      <c r="K10" s="198"/>
      <c r="L10" s="198"/>
      <c r="M10" s="198"/>
      <c r="N10" s="198"/>
      <c r="O10" s="222"/>
      <c r="P10" s="211"/>
      <c r="Q10" s="229"/>
      <c r="R10" s="219"/>
      <c r="S10" s="220"/>
      <c r="T10" s="225"/>
      <c r="U10" s="224"/>
      <c r="V10" s="224"/>
    </row>
    <row r="11" spans="1:22" ht="226.5" customHeight="1" x14ac:dyDescent="0.15">
      <c r="A11" s="158">
        <v>1</v>
      </c>
      <c r="B11" s="126" t="s">
        <v>36</v>
      </c>
      <c r="C11" s="155" t="s">
        <v>37</v>
      </c>
      <c r="D11" s="126" t="s">
        <v>38</v>
      </c>
      <c r="E11" s="167" t="s">
        <v>39</v>
      </c>
      <c r="F11" s="230" t="s">
        <v>40</v>
      </c>
      <c r="G11" s="189">
        <v>43592</v>
      </c>
      <c r="H11" s="232">
        <v>43615</v>
      </c>
      <c r="I11" s="173">
        <f>(H11-G11)/7</f>
        <v>3.2857142857142856</v>
      </c>
      <c r="J11" s="188">
        <v>1</v>
      </c>
      <c r="K11" s="240" t="s">
        <v>41</v>
      </c>
      <c r="L11" s="115">
        <f>AVERAGE(J11:J16)</f>
        <v>0.83333333333333337</v>
      </c>
      <c r="M11" s="26" t="s">
        <v>42</v>
      </c>
      <c r="N11" s="126" t="s">
        <v>43</v>
      </c>
      <c r="O11" s="127" t="s">
        <v>44</v>
      </c>
      <c r="P11" s="21" t="s">
        <v>45</v>
      </c>
      <c r="Q11" s="11" t="s">
        <v>46</v>
      </c>
      <c r="R11" s="94"/>
      <c r="S11" s="88"/>
      <c r="T11" s="97" t="s">
        <v>47</v>
      </c>
    </row>
    <row r="12" spans="1:22" ht="117.75" customHeight="1" x14ac:dyDescent="0.15">
      <c r="A12" s="159"/>
      <c r="B12" s="101"/>
      <c r="C12" s="156"/>
      <c r="D12" s="101"/>
      <c r="E12" s="129"/>
      <c r="F12" s="231"/>
      <c r="G12" s="163"/>
      <c r="H12" s="132"/>
      <c r="I12" s="146"/>
      <c r="J12" s="119"/>
      <c r="K12" s="136"/>
      <c r="L12" s="116"/>
      <c r="M12" s="19" t="s">
        <v>48</v>
      </c>
      <c r="N12" s="101"/>
      <c r="O12" s="107"/>
      <c r="P12" s="21" t="s">
        <v>49</v>
      </c>
      <c r="Q12" s="11" t="s">
        <v>50</v>
      </c>
      <c r="R12" s="95"/>
      <c r="S12" s="90"/>
      <c r="T12" s="98"/>
    </row>
    <row r="13" spans="1:22" ht="141.75" customHeight="1" x14ac:dyDescent="0.15">
      <c r="A13" s="159"/>
      <c r="B13" s="101"/>
      <c r="C13" s="156"/>
      <c r="D13" s="101"/>
      <c r="E13" s="130"/>
      <c r="F13" s="169"/>
      <c r="G13" s="152"/>
      <c r="H13" s="133"/>
      <c r="I13" s="147"/>
      <c r="J13" s="120"/>
      <c r="K13" s="137"/>
      <c r="L13" s="116"/>
      <c r="M13" s="24" t="s">
        <v>51</v>
      </c>
      <c r="N13" s="102"/>
      <c r="O13" s="108"/>
      <c r="P13" s="21" t="s">
        <v>52</v>
      </c>
      <c r="Q13" s="11" t="s">
        <v>53</v>
      </c>
      <c r="R13" s="96"/>
      <c r="S13" s="89"/>
      <c r="T13" s="98"/>
    </row>
    <row r="14" spans="1:22" ht="118.5" customHeight="1" x14ac:dyDescent="0.15">
      <c r="A14" s="159"/>
      <c r="B14" s="101"/>
      <c r="C14" s="156"/>
      <c r="D14" s="101"/>
      <c r="E14" s="128" t="s">
        <v>54</v>
      </c>
      <c r="F14" s="168" t="s">
        <v>55</v>
      </c>
      <c r="G14" s="131">
        <v>43710</v>
      </c>
      <c r="H14" s="131">
        <v>43738</v>
      </c>
      <c r="I14" s="170">
        <f t="shared" ref="I14:I190" si="0">(H14-G14)/7</f>
        <v>4</v>
      </c>
      <c r="J14" s="174">
        <v>1</v>
      </c>
      <c r="K14" s="170" t="s">
        <v>56</v>
      </c>
      <c r="L14" s="116"/>
      <c r="M14" s="19" t="s">
        <v>57</v>
      </c>
      <c r="N14" s="100" t="s">
        <v>58</v>
      </c>
      <c r="O14" s="100" t="s">
        <v>59</v>
      </c>
      <c r="P14" s="21" t="s">
        <v>60</v>
      </c>
      <c r="Q14" s="12" t="s">
        <v>50</v>
      </c>
      <c r="R14" s="94"/>
      <c r="S14" s="88"/>
      <c r="T14" s="98"/>
    </row>
    <row r="15" spans="1:22" ht="117" customHeight="1" x14ac:dyDescent="0.15">
      <c r="A15" s="159"/>
      <c r="B15" s="101"/>
      <c r="C15" s="156"/>
      <c r="D15" s="101"/>
      <c r="E15" s="130"/>
      <c r="F15" s="169"/>
      <c r="G15" s="133"/>
      <c r="H15" s="133"/>
      <c r="I15" s="171"/>
      <c r="J15" s="175"/>
      <c r="K15" s="171"/>
      <c r="L15" s="116"/>
      <c r="M15" s="19" t="s">
        <v>61</v>
      </c>
      <c r="N15" s="102"/>
      <c r="O15" s="102"/>
      <c r="P15" s="21" t="s">
        <v>62</v>
      </c>
      <c r="Q15" s="11" t="s">
        <v>53</v>
      </c>
      <c r="R15" s="96"/>
      <c r="S15" s="89"/>
      <c r="T15" s="98"/>
    </row>
    <row r="16" spans="1:22" ht="51.75" customHeight="1" x14ac:dyDescent="0.15">
      <c r="A16" s="159"/>
      <c r="B16" s="101"/>
      <c r="C16" s="156"/>
      <c r="D16" s="101"/>
      <c r="E16" s="128" t="s">
        <v>63</v>
      </c>
      <c r="F16" s="100" t="s">
        <v>55</v>
      </c>
      <c r="G16" s="131">
        <v>43801</v>
      </c>
      <c r="H16" s="131">
        <v>44196</v>
      </c>
      <c r="I16" s="145">
        <f>(H16-G16)/7</f>
        <v>56.428571428571431</v>
      </c>
      <c r="J16" s="112">
        <v>0.5</v>
      </c>
      <c r="K16" s="91" t="s">
        <v>64</v>
      </c>
      <c r="L16" s="116"/>
      <c r="M16" s="19" t="s">
        <v>65</v>
      </c>
      <c r="N16" s="100" t="s">
        <v>58</v>
      </c>
      <c r="O16" s="103" t="s">
        <v>59</v>
      </c>
      <c r="P16" s="21" t="s">
        <v>66</v>
      </c>
      <c r="Q16" s="11" t="s">
        <v>53</v>
      </c>
      <c r="R16" s="94"/>
      <c r="S16" s="88"/>
      <c r="T16" s="98"/>
    </row>
    <row r="17" spans="1:22" ht="125.25" customHeight="1" x14ac:dyDescent="0.15">
      <c r="A17" s="159"/>
      <c r="B17" s="101"/>
      <c r="C17" s="156"/>
      <c r="D17" s="101"/>
      <c r="E17" s="129"/>
      <c r="F17" s="101"/>
      <c r="G17" s="132"/>
      <c r="H17" s="132"/>
      <c r="I17" s="146"/>
      <c r="J17" s="113"/>
      <c r="K17" s="92"/>
      <c r="L17" s="116"/>
      <c r="M17" s="19" t="s">
        <v>65</v>
      </c>
      <c r="N17" s="101"/>
      <c r="O17" s="104"/>
      <c r="P17" s="21" t="s">
        <v>67</v>
      </c>
      <c r="Q17" s="11" t="s">
        <v>68</v>
      </c>
      <c r="R17" s="95"/>
      <c r="S17" s="90"/>
      <c r="T17" s="98"/>
    </row>
    <row r="18" spans="1:22" ht="125.25" customHeight="1" x14ac:dyDescent="0.15">
      <c r="A18" s="159"/>
      <c r="B18" s="101"/>
      <c r="C18" s="156"/>
      <c r="D18" s="101"/>
      <c r="E18" s="129"/>
      <c r="F18" s="101"/>
      <c r="G18" s="132"/>
      <c r="H18" s="132"/>
      <c r="I18" s="146"/>
      <c r="J18" s="113"/>
      <c r="K18" s="92"/>
      <c r="L18" s="116"/>
      <c r="M18" s="71" t="s">
        <v>69</v>
      </c>
      <c r="N18" s="101"/>
      <c r="O18" s="104"/>
      <c r="P18" s="21" t="s">
        <v>70</v>
      </c>
      <c r="Q18" s="11" t="s">
        <v>71</v>
      </c>
      <c r="R18" s="95"/>
      <c r="S18" s="90"/>
      <c r="T18" s="98"/>
    </row>
    <row r="19" spans="1:22" ht="257.25" customHeight="1" x14ac:dyDescent="0.15">
      <c r="A19" s="160"/>
      <c r="B19" s="102"/>
      <c r="C19" s="157"/>
      <c r="D19" s="102"/>
      <c r="E19" s="130"/>
      <c r="F19" s="102"/>
      <c r="G19" s="133"/>
      <c r="H19" s="133"/>
      <c r="I19" s="147"/>
      <c r="J19" s="114"/>
      <c r="K19" s="93"/>
      <c r="L19" s="117"/>
      <c r="M19" s="71" t="s">
        <v>462</v>
      </c>
      <c r="N19" s="102"/>
      <c r="O19" s="105"/>
      <c r="P19" s="21" t="s">
        <v>498</v>
      </c>
      <c r="Q19" s="11" t="s">
        <v>464</v>
      </c>
      <c r="R19" s="96"/>
      <c r="S19" s="89"/>
      <c r="T19" s="99"/>
    </row>
    <row r="20" spans="1:22" ht="157.5" customHeight="1" x14ac:dyDescent="0.15">
      <c r="A20" s="161">
        <v>2</v>
      </c>
      <c r="B20" s="100" t="s">
        <v>72</v>
      </c>
      <c r="C20" s="162" t="s">
        <v>73</v>
      </c>
      <c r="D20" s="100" t="s">
        <v>74</v>
      </c>
      <c r="E20" s="128" t="s">
        <v>39</v>
      </c>
      <c r="F20" s="100" t="s">
        <v>75</v>
      </c>
      <c r="G20" s="131">
        <v>43770</v>
      </c>
      <c r="H20" s="131">
        <v>44073</v>
      </c>
      <c r="I20" s="145">
        <f t="shared" si="0"/>
        <v>43.285714285714285</v>
      </c>
      <c r="J20" s="233">
        <v>1</v>
      </c>
      <c r="K20" s="135" t="s">
        <v>76</v>
      </c>
      <c r="L20" s="200">
        <f>AVERAGE(J20:J27)</f>
        <v>1</v>
      </c>
      <c r="M20" s="24" t="s">
        <v>77</v>
      </c>
      <c r="N20" s="100" t="s">
        <v>43</v>
      </c>
      <c r="O20" s="109" t="s">
        <v>78</v>
      </c>
      <c r="P20" s="21" t="s">
        <v>79</v>
      </c>
      <c r="Q20" s="12" t="s">
        <v>50</v>
      </c>
      <c r="R20" s="94"/>
      <c r="S20" s="88"/>
      <c r="T20" s="97" t="s">
        <v>80</v>
      </c>
    </row>
    <row r="21" spans="1:22" ht="90.75" customHeight="1" x14ac:dyDescent="0.15">
      <c r="A21" s="159"/>
      <c r="B21" s="101"/>
      <c r="C21" s="156"/>
      <c r="D21" s="101"/>
      <c r="E21" s="129"/>
      <c r="F21" s="101"/>
      <c r="G21" s="132"/>
      <c r="H21" s="132"/>
      <c r="I21" s="146"/>
      <c r="J21" s="234"/>
      <c r="K21" s="136"/>
      <c r="L21" s="201"/>
      <c r="M21" s="24" t="s">
        <v>81</v>
      </c>
      <c r="N21" s="101"/>
      <c r="O21" s="110"/>
      <c r="P21" s="21" t="s">
        <v>82</v>
      </c>
      <c r="Q21" s="11" t="s">
        <v>53</v>
      </c>
      <c r="R21" s="95"/>
      <c r="S21" s="90"/>
      <c r="T21" s="98"/>
    </row>
    <row r="22" spans="1:22" ht="243" customHeight="1" x14ac:dyDescent="0.15">
      <c r="A22" s="159"/>
      <c r="B22" s="101"/>
      <c r="C22" s="156"/>
      <c r="D22" s="101"/>
      <c r="E22" s="129"/>
      <c r="F22" s="101"/>
      <c r="G22" s="132"/>
      <c r="H22" s="132"/>
      <c r="I22" s="146"/>
      <c r="J22" s="234"/>
      <c r="K22" s="136"/>
      <c r="L22" s="201"/>
      <c r="M22" s="24" t="s">
        <v>83</v>
      </c>
      <c r="N22" s="101"/>
      <c r="O22" s="110"/>
      <c r="P22" s="21" t="s">
        <v>463</v>
      </c>
      <c r="Q22" s="11" t="s">
        <v>71</v>
      </c>
      <c r="R22" s="95"/>
      <c r="S22" s="90"/>
      <c r="T22" s="98"/>
    </row>
    <row r="23" spans="1:22" ht="264" customHeight="1" x14ac:dyDescent="0.15">
      <c r="A23" s="159"/>
      <c r="B23" s="101"/>
      <c r="C23" s="156"/>
      <c r="D23" s="101"/>
      <c r="E23" s="130"/>
      <c r="F23" s="102"/>
      <c r="G23" s="133"/>
      <c r="H23" s="133"/>
      <c r="I23" s="147"/>
      <c r="J23" s="235"/>
      <c r="K23" s="137"/>
      <c r="L23" s="201"/>
      <c r="M23" s="24" t="s">
        <v>84</v>
      </c>
      <c r="N23" s="102"/>
      <c r="O23" s="111"/>
      <c r="P23" s="21" t="s">
        <v>499</v>
      </c>
      <c r="Q23" s="85" t="s">
        <v>464</v>
      </c>
      <c r="R23" s="96"/>
      <c r="S23" s="89"/>
      <c r="T23" s="98"/>
    </row>
    <row r="24" spans="1:22" ht="84.75" customHeight="1" x14ac:dyDescent="0.15">
      <c r="A24" s="159"/>
      <c r="B24" s="101"/>
      <c r="C24" s="156"/>
      <c r="D24" s="101"/>
      <c r="E24" s="128" t="s">
        <v>54</v>
      </c>
      <c r="F24" s="100" t="s">
        <v>85</v>
      </c>
      <c r="G24" s="131">
        <v>43800</v>
      </c>
      <c r="H24" s="131">
        <v>44074</v>
      </c>
      <c r="I24" s="145">
        <f t="shared" si="0"/>
        <v>39.142857142857146</v>
      </c>
      <c r="J24" s="118">
        <v>1</v>
      </c>
      <c r="K24" s="135" t="s">
        <v>86</v>
      </c>
      <c r="L24" s="201"/>
      <c r="M24" s="19" t="s">
        <v>87</v>
      </c>
      <c r="N24" s="100" t="s">
        <v>58</v>
      </c>
      <c r="O24" s="106" t="s">
        <v>59</v>
      </c>
      <c r="P24" s="21" t="s">
        <v>88</v>
      </c>
      <c r="Q24" s="11" t="s">
        <v>53</v>
      </c>
      <c r="R24" s="94"/>
      <c r="S24" s="88"/>
      <c r="T24" s="98"/>
    </row>
    <row r="25" spans="1:22" s="29" customFormat="1" ht="180" customHeight="1" x14ac:dyDescent="0.15">
      <c r="A25" s="159"/>
      <c r="B25" s="101"/>
      <c r="C25" s="156"/>
      <c r="D25" s="101"/>
      <c r="E25" s="129"/>
      <c r="F25" s="101"/>
      <c r="G25" s="132"/>
      <c r="H25" s="132"/>
      <c r="I25" s="146"/>
      <c r="J25" s="119"/>
      <c r="K25" s="136"/>
      <c r="L25" s="201"/>
      <c r="M25" s="28" t="s">
        <v>89</v>
      </c>
      <c r="N25" s="102"/>
      <c r="O25" s="107"/>
      <c r="P25" s="21" t="s">
        <v>90</v>
      </c>
      <c r="Q25" s="11" t="s">
        <v>71</v>
      </c>
      <c r="R25" s="96"/>
      <c r="S25" s="89"/>
      <c r="T25" s="98"/>
      <c r="U25" s="25"/>
      <c r="V25" s="25"/>
    </row>
    <row r="26" spans="1:22" s="29" customFormat="1" ht="180" customHeight="1" x14ac:dyDescent="0.15">
      <c r="A26" s="159"/>
      <c r="B26" s="101"/>
      <c r="C26" s="156"/>
      <c r="D26" s="101"/>
      <c r="E26" s="130"/>
      <c r="F26" s="102"/>
      <c r="G26" s="133"/>
      <c r="H26" s="133"/>
      <c r="I26" s="147"/>
      <c r="J26" s="120"/>
      <c r="K26" s="137"/>
      <c r="L26" s="201"/>
      <c r="M26" s="28" t="s">
        <v>91</v>
      </c>
      <c r="N26" s="56"/>
      <c r="O26" s="108"/>
      <c r="P26" s="21" t="s">
        <v>499</v>
      </c>
      <c r="Q26" s="85" t="s">
        <v>464</v>
      </c>
      <c r="R26" s="69"/>
      <c r="S26" s="64"/>
      <c r="T26" s="98"/>
      <c r="U26" s="25"/>
      <c r="V26" s="25"/>
    </row>
    <row r="27" spans="1:22" ht="182.25" customHeight="1" x14ac:dyDescent="0.15">
      <c r="A27" s="159"/>
      <c r="B27" s="101"/>
      <c r="C27" s="156"/>
      <c r="D27" s="101"/>
      <c r="E27" s="128" t="s">
        <v>63</v>
      </c>
      <c r="F27" s="100" t="s">
        <v>92</v>
      </c>
      <c r="G27" s="131">
        <v>43832</v>
      </c>
      <c r="H27" s="131">
        <v>44104</v>
      </c>
      <c r="I27" s="145">
        <f t="shared" si="0"/>
        <v>38.857142857142854</v>
      </c>
      <c r="J27" s="118">
        <v>1</v>
      </c>
      <c r="K27" s="91" t="s">
        <v>93</v>
      </c>
      <c r="L27" s="201"/>
      <c r="M27" s="19" t="s">
        <v>94</v>
      </c>
      <c r="N27" s="100" t="s">
        <v>95</v>
      </c>
      <c r="O27" s="103" t="s">
        <v>96</v>
      </c>
      <c r="P27" s="22" t="s">
        <v>97</v>
      </c>
      <c r="Q27" s="11" t="s">
        <v>68</v>
      </c>
      <c r="R27" s="94"/>
      <c r="S27" s="88"/>
      <c r="T27" s="98"/>
    </row>
    <row r="28" spans="1:22" s="29" customFormat="1" ht="149.25" customHeight="1" x14ac:dyDescent="0.15">
      <c r="A28" s="159"/>
      <c r="B28" s="101"/>
      <c r="C28" s="156"/>
      <c r="D28" s="101"/>
      <c r="E28" s="129"/>
      <c r="F28" s="101"/>
      <c r="G28" s="132"/>
      <c r="H28" s="132"/>
      <c r="I28" s="146"/>
      <c r="J28" s="119"/>
      <c r="K28" s="92"/>
      <c r="L28" s="201"/>
      <c r="M28" s="72" t="s">
        <v>98</v>
      </c>
      <c r="N28" s="101"/>
      <c r="O28" s="104"/>
      <c r="P28" s="30" t="s">
        <v>99</v>
      </c>
      <c r="Q28" s="11" t="s">
        <v>71</v>
      </c>
      <c r="R28" s="95"/>
      <c r="S28" s="90"/>
      <c r="T28" s="98"/>
      <c r="U28" s="25"/>
      <c r="V28" s="25"/>
    </row>
    <row r="29" spans="1:22" s="29" customFormat="1" ht="150" x14ac:dyDescent="0.15">
      <c r="A29" s="160"/>
      <c r="B29" s="102"/>
      <c r="C29" s="157"/>
      <c r="D29" s="102"/>
      <c r="E29" s="130"/>
      <c r="F29" s="102"/>
      <c r="G29" s="133"/>
      <c r="H29" s="133"/>
      <c r="I29" s="147"/>
      <c r="J29" s="120"/>
      <c r="K29" s="92"/>
      <c r="L29" s="201"/>
      <c r="M29" s="72" t="s">
        <v>465</v>
      </c>
      <c r="N29" s="102"/>
      <c r="O29" s="105"/>
      <c r="P29" s="21" t="s">
        <v>500</v>
      </c>
      <c r="Q29" s="85" t="s">
        <v>464</v>
      </c>
      <c r="R29" s="96"/>
      <c r="S29" s="89"/>
      <c r="T29" s="99"/>
      <c r="U29" s="25"/>
      <c r="V29" s="25"/>
    </row>
    <row r="30" spans="1:22" ht="147.75" customHeight="1" x14ac:dyDescent="0.15">
      <c r="A30" s="161">
        <v>3</v>
      </c>
      <c r="B30" s="100" t="s">
        <v>100</v>
      </c>
      <c r="C30" s="162" t="s">
        <v>101</v>
      </c>
      <c r="D30" s="100" t="s">
        <v>102</v>
      </c>
      <c r="E30" s="128" t="s">
        <v>39</v>
      </c>
      <c r="F30" s="100" t="s">
        <v>103</v>
      </c>
      <c r="G30" s="131">
        <v>43617</v>
      </c>
      <c r="H30" s="131">
        <v>44074</v>
      </c>
      <c r="I30" s="145">
        <f t="shared" si="0"/>
        <v>65.285714285714292</v>
      </c>
      <c r="J30" s="164">
        <v>1</v>
      </c>
      <c r="K30" s="199" t="s">
        <v>104</v>
      </c>
      <c r="L30" s="202">
        <f>AVERAGE(J30:J62)</f>
        <v>0.4</v>
      </c>
      <c r="M30" s="73" t="s">
        <v>466</v>
      </c>
      <c r="N30" s="100" t="s">
        <v>58</v>
      </c>
      <c r="O30" s="106" t="s">
        <v>105</v>
      </c>
      <c r="P30" s="21" t="s">
        <v>106</v>
      </c>
      <c r="Q30" s="11" t="s">
        <v>46</v>
      </c>
      <c r="R30" s="94"/>
      <c r="S30" s="88"/>
      <c r="T30" s="109" t="s">
        <v>107</v>
      </c>
      <c r="U30" s="31"/>
      <c r="V30" s="32"/>
    </row>
    <row r="31" spans="1:22" ht="216.75" customHeight="1" x14ac:dyDescent="0.15">
      <c r="A31" s="159"/>
      <c r="B31" s="101"/>
      <c r="C31" s="156"/>
      <c r="D31" s="101"/>
      <c r="E31" s="129"/>
      <c r="F31" s="101"/>
      <c r="G31" s="132"/>
      <c r="H31" s="132"/>
      <c r="I31" s="146"/>
      <c r="J31" s="165"/>
      <c r="K31" s="199"/>
      <c r="L31" s="202"/>
      <c r="M31" s="74" t="s">
        <v>108</v>
      </c>
      <c r="N31" s="101"/>
      <c r="O31" s="107"/>
      <c r="P31" s="21" t="s">
        <v>109</v>
      </c>
      <c r="Q31" s="11" t="s">
        <v>50</v>
      </c>
      <c r="R31" s="95"/>
      <c r="S31" s="90"/>
      <c r="T31" s="110"/>
      <c r="U31" s="31"/>
      <c r="V31" s="32"/>
    </row>
    <row r="32" spans="1:22" ht="158.25" customHeight="1" x14ac:dyDescent="0.15">
      <c r="A32" s="159"/>
      <c r="B32" s="101"/>
      <c r="C32" s="156"/>
      <c r="D32" s="101"/>
      <c r="E32" s="129"/>
      <c r="F32" s="101"/>
      <c r="G32" s="132"/>
      <c r="H32" s="132"/>
      <c r="I32" s="146"/>
      <c r="J32" s="165"/>
      <c r="K32" s="199"/>
      <c r="L32" s="202"/>
      <c r="M32" s="75" t="s">
        <v>110</v>
      </c>
      <c r="N32" s="101"/>
      <c r="O32" s="107"/>
      <c r="P32" s="21" t="s">
        <v>111</v>
      </c>
      <c r="Q32" s="11" t="s">
        <v>112</v>
      </c>
      <c r="R32" s="95"/>
      <c r="S32" s="90"/>
      <c r="T32" s="110"/>
      <c r="U32" s="31"/>
      <c r="V32" s="32"/>
    </row>
    <row r="33" spans="1:22" ht="200.25" customHeight="1" x14ac:dyDescent="0.15">
      <c r="A33" s="159"/>
      <c r="B33" s="101"/>
      <c r="C33" s="156"/>
      <c r="D33" s="101"/>
      <c r="E33" s="129"/>
      <c r="F33" s="101"/>
      <c r="G33" s="132"/>
      <c r="H33" s="132"/>
      <c r="I33" s="146"/>
      <c r="J33" s="165"/>
      <c r="K33" s="199"/>
      <c r="L33" s="202"/>
      <c r="M33" s="75" t="s">
        <v>113</v>
      </c>
      <c r="N33" s="101"/>
      <c r="O33" s="107"/>
      <c r="P33" s="21" t="s">
        <v>114</v>
      </c>
      <c r="Q33" s="11" t="s">
        <v>68</v>
      </c>
      <c r="R33" s="95"/>
      <c r="S33" s="90"/>
      <c r="T33" s="110"/>
      <c r="U33" s="31"/>
      <c r="V33" s="32"/>
    </row>
    <row r="34" spans="1:22" ht="273" customHeight="1" x14ac:dyDescent="0.15">
      <c r="A34" s="159"/>
      <c r="B34" s="101"/>
      <c r="C34" s="156"/>
      <c r="D34" s="101"/>
      <c r="E34" s="129"/>
      <c r="F34" s="101"/>
      <c r="G34" s="132"/>
      <c r="H34" s="132"/>
      <c r="I34" s="146"/>
      <c r="J34" s="165"/>
      <c r="K34" s="199"/>
      <c r="L34" s="202"/>
      <c r="M34" s="75" t="s">
        <v>115</v>
      </c>
      <c r="N34" s="102"/>
      <c r="O34" s="107"/>
      <c r="P34" s="21" t="s">
        <v>116</v>
      </c>
      <c r="Q34" s="11" t="s">
        <v>71</v>
      </c>
      <c r="R34" s="95"/>
      <c r="S34" s="90"/>
      <c r="T34" s="110"/>
      <c r="U34" s="31"/>
      <c r="V34" s="32"/>
    </row>
    <row r="35" spans="1:22" ht="165" x14ac:dyDescent="0.15">
      <c r="A35" s="159"/>
      <c r="B35" s="101"/>
      <c r="C35" s="156"/>
      <c r="D35" s="101"/>
      <c r="E35" s="130"/>
      <c r="F35" s="102"/>
      <c r="G35" s="133"/>
      <c r="H35" s="133"/>
      <c r="I35" s="147"/>
      <c r="J35" s="166"/>
      <c r="K35" s="199"/>
      <c r="L35" s="202"/>
      <c r="M35" s="75" t="s">
        <v>467</v>
      </c>
      <c r="N35" s="56"/>
      <c r="O35" s="108"/>
      <c r="P35" s="21" t="s">
        <v>501</v>
      </c>
      <c r="Q35" s="85" t="s">
        <v>464</v>
      </c>
      <c r="R35" s="96"/>
      <c r="S35" s="89"/>
      <c r="T35" s="110"/>
      <c r="U35" s="31"/>
      <c r="V35" s="32"/>
    </row>
    <row r="36" spans="1:22" ht="156" customHeight="1" x14ac:dyDescent="0.15">
      <c r="A36" s="159"/>
      <c r="B36" s="101"/>
      <c r="C36" s="156"/>
      <c r="D36" s="101"/>
      <c r="E36" s="128" t="s">
        <v>54</v>
      </c>
      <c r="F36" s="100" t="s">
        <v>117</v>
      </c>
      <c r="G36" s="131">
        <v>43617</v>
      </c>
      <c r="H36" s="131">
        <v>44104</v>
      </c>
      <c r="I36" s="145">
        <f t="shared" si="0"/>
        <v>69.571428571428569</v>
      </c>
      <c r="J36" s="142">
        <v>1</v>
      </c>
      <c r="K36" s="138" t="s">
        <v>118</v>
      </c>
      <c r="L36" s="202"/>
      <c r="M36" s="76" t="s">
        <v>119</v>
      </c>
      <c r="N36" s="100" t="s">
        <v>58</v>
      </c>
      <c r="O36" s="103" t="s">
        <v>120</v>
      </c>
      <c r="P36" s="21" t="s">
        <v>121</v>
      </c>
      <c r="Q36" s="12" t="s">
        <v>46</v>
      </c>
      <c r="R36" s="94"/>
      <c r="S36" s="88"/>
      <c r="T36" s="110"/>
      <c r="U36" s="33"/>
      <c r="V36" s="32"/>
    </row>
    <row r="37" spans="1:22" ht="188.25" customHeight="1" x14ac:dyDescent="0.15">
      <c r="A37" s="159"/>
      <c r="B37" s="101"/>
      <c r="C37" s="156"/>
      <c r="D37" s="101"/>
      <c r="E37" s="129"/>
      <c r="F37" s="101"/>
      <c r="G37" s="132"/>
      <c r="H37" s="132"/>
      <c r="I37" s="146"/>
      <c r="J37" s="143"/>
      <c r="K37" s="138"/>
      <c r="L37" s="202"/>
      <c r="M37" s="76" t="s">
        <v>122</v>
      </c>
      <c r="N37" s="101"/>
      <c r="O37" s="104"/>
      <c r="P37" s="21" t="s">
        <v>123</v>
      </c>
      <c r="Q37" s="12" t="s">
        <v>50</v>
      </c>
      <c r="R37" s="95"/>
      <c r="S37" s="90"/>
      <c r="T37" s="110"/>
      <c r="U37" s="33"/>
      <c r="V37" s="32"/>
    </row>
    <row r="38" spans="1:22" ht="200.25" customHeight="1" x14ac:dyDescent="0.15">
      <c r="A38" s="159"/>
      <c r="B38" s="101"/>
      <c r="C38" s="156"/>
      <c r="D38" s="101"/>
      <c r="E38" s="129"/>
      <c r="F38" s="101"/>
      <c r="G38" s="132"/>
      <c r="H38" s="132"/>
      <c r="I38" s="146"/>
      <c r="J38" s="143"/>
      <c r="K38" s="138"/>
      <c r="L38" s="202"/>
      <c r="M38" s="76" t="s">
        <v>124</v>
      </c>
      <c r="N38" s="101"/>
      <c r="O38" s="104"/>
      <c r="P38" s="21" t="s">
        <v>125</v>
      </c>
      <c r="Q38" s="12" t="s">
        <v>112</v>
      </c>
      <c r="R38" s="95"/>
      <c r="S38" s="90"/>
      <c r="T38" s="110"/>
      <c r="U38" s="33"/>
      <c r="V38" s="32"/>
    </row>
    <row r="39" spans="1:22" ht="209.25" customHeight="1" x14ac:dyDescent="0.15">
      <c r="A39" s="159"/>
      <c r="B39" s="101"/>
      <c r="C39" s="156"/>
      <c r="D39" s="101"/>
      <c r="E39" s="129"/>
      <c r="F39" s="101"/>
      <c r="G39" s="132"/>
      <c r="H39" s="132"/>
      <c r="I39" s="146"/>
      <c r="J39" s="143"/>
      <c r="K39" s="138"/>
      <c r="L39" s="202"/>
      <c r="M39" s="76" t="s">
        <v>126</v>
      </c>
      <c r="N39" s="101"/>
      <c r="O39" s="104"/>
      <c r="P39" s="21" t="s">
        <v>114</v>
      </c>
      <c r="Q39" s="11" t="s">
        <v>68</v>
      </c>
      <c r="R39" s="95"/>
      <c r="S39" s="90"/>
      <c r="T39" s="110"/>
      <c r="U39" s="33"/>
      <c r="V39" s="32"/>
    </row>
    <row r="40" spans="1:22" ht="363" customHeight="1" x14ac:dyDescent="0.15">
      <c r="A40" s="159"/>
      <c r="B40" s="101"/>
      <c r="C40" s="156"/>
      <c r="D40" s="101"/>
      <c r="E40" s="129"/>
      <c r="F40" s="101"/>
      <c r="G40" s="132"/>
      <c r="H40" s="132"/>
      <c r="I40" s="146"/>
      <c r="J40" s="143"/>
      <c r="K40" s="138"/>
      <c r="L40" s="202"/>
      <c r="M40" s="76" t="s">
        <v>127</v>
      </c>
      <c r="N40" s="102"/>
      <c r="O40" s="104"/>
      <c r="P40" s="21" t="s">
        <v>128</v>
      </c>
      <c r="Q40" s="11" t="s">
        <v>71</v>
      </c>
      <c r="R40" s="96"/>
      <c r="S40" s="89"/>
      <c r="T40" s="110"/>
      <c r="U40" s="33"/>
      <c r="V40" s="32"/>
    </row>
    <row r="41" spans="1:22" ht="363" customHeight="1" x14ac:dyDescent="0.15">
      <c r="A41" s="159"/>
      <c r="B41" s="101"/>
      <c r="C41" s="156"/>
      <c r="D41" s="101"/>
      <c r="E41" s="130"/>
      <c r="F41" s="102"/>
      <c r="G41" s="133"/>
      <c r="H41" s="133"/>
      <c r="I41" s="147"/>
      <c r="J41" s="144"/>
      <c r="K41" s="122"/>
      <c r="L41" s="202"/>
      <c r="M41" s="76" t="s">
        <v>468</v>
      </c>
      <c r="N41" s="56"/>
      <c r="O41" s="105"/>
      <c r="P41" s="21" t="s">
        <v>502</v>
      </c>
      <c r="Q41" s="85" t="s">
        <v>464</v>
      </c>
      <c r="R41" s="69"/>
      <c r="S41" s="64"/>
      <c r="T41" s="110"/>
      <c r="U41" s="33"/>
      <c r="V41" s="32"/>
    </row>
    <row r="42" spans="1:22" ht="85.5" customHeight="1" x14ac:dyDescent="0.15">
      <c r="A42" s="159"/>
      <c r="B42" s="101"/>
      <c r="C42" s="156"/>
      <c r="D42" s="101"/>
      <c r="E42" s="128" t="s">
        <v>63</v>
      </c>
      <c r="F42" s="100" t="s">
        <v>129</v>
      </c>
      <c r="G42" s="131">
        <v>43654</v>
      </c>
      <c r="H42" s="131">
        <v>44195</v>
      </c>
      <c r="I42" s="145">
        <f t="shared" si="0"/>
        <v>77.285714285714292</v>
      </c>
      <c r="J42" s="148">
        <v>0.6</v>
      </c>
      <c r="K42" s="121" t="s">
        <v>130</v>
      </c>
      <c r="L42" s="202"/>
      <c r="M42" s="74" t="s">
        <v>131</v>
      </c>
      <c r="N42" s="100" t="s">
        <v>43</v>
      </c>
      <c r="O42" s="103" t="s">
        <v>132</v>
      </c>
      <c r="P42" s="34" t="s">
        <v>133</v>
      </c>
      <c r="Q42" s="12" t="s">
        <v>50</v>
      </c>
      <c r="R42" s="94"/>
      <c r="S42" s="88"/>
      <c r="T42" s="110"/>
    </row>
    <row r="43" spans="1:22" ht="81" customHeight="1" x14ac:dyDescent="0.15">
      <c r="A43" s="159"/>
      <c r="B43" s="101"/>
      <c r="C43" s="156"/>
      <c r="D43" s="101"/>
      <c r="E43" s="129"/>
      <c r="F43" s="101"/>
      <c r="G43" s="132"/>
      <c r="H43" s="132"/>
      <c r="I43" s="146"/>
      <c r="J43" s="149"/>
      <c r="K43" s="138"/>
      <c r="L43" s="202"/>
      <c r="M43" s="74" t="s">
        <v>134</v>
      </c>
      <c r="N43" s="101"/>
      <c r="O43" s="104"/>
      <c r="P43" s="34" t="s">
        <v>133</v>
      </c>
      <c r="Q43" s="12" t="s">
        <v>112</v>
      </c>
      <c r="R43" s="95"/>
      <c r="S43" s="90"/>
      <c r="T43" s="110"/>
    </row>
    <row r="44" spans="1:22" ht="144.75" customHeight="1" x14ac:dyDescent="0.15">
      <c r="A44" s="159"/>
      <c r="B44" s="101"/>
      <c r="C44" s="156"/>
      <c r="D44" s="101"/>
      <c r="E44" s="129"/>
      <c r="F44" s="101"/>
      <c r="G44" s="132"/>
      <c r="H44" s="132"/>
      <c r="I44" s="146"/>
      <c r="J44" s="149"/>
      <c r="K44" s="138"/>
      <c r="L44" s="202"/>
      <c r="M44" s="74" t="s">
        <v>135</v>
      </c>
      <c r="N44" s="101"/>
      <c r="O44" s="104"/>
      <c r="P44" s="34" t="s">
        <v>136</v>
      </c>
      <c r="Q44" s="11" t="s">
        <v>68</v>
      </c>
      <c r="R44" s="95"/>
      <c r="S44" s="90"/>
      <c r="T44" s="110"/>
    </row>
    <row r="45" spans="1:22" ht="173.25" customHeight="1" x14ac:dyDescent="0.15">
      <c r="A45" s="159"/>
      <c r="B45" s="101"/>
      <c r="C45" s="156"/>
      <c r="D45" s="101"/>
      <c r="E45" s="129"/>
      <c r="F45" s="101"/>
      <c r="G45" s="132"/>
      <c r="H45" s="132"/>
      <c r="I45" s="146"/>
      <c r="J45" s="149"/>
      <c r="K45" s="138"/>
      <c r="L45" s="202"/>
      <c r="M45" s="74" t="s">
        <v>137</v>
      </c>
      <c r="N45" s="101"/>
      <c r="O45" s="104"/>
      <c r="P45" s="34" t="s">
        <v>138</v>
      </c>
      <c r="Q45" s="11" t="s">
        <v>71</v>
      </c>
      <c r="R45" s="95"/>
      <c r="S45" s="90"/>
      <c r="T45" s="110"/>
    </row>
    <row r="46" spans="1:22" ht="173.25" customHeight="1" x14ac:dyDescent="0.15">
      <c r="A46" s="159"/>
      <c r="B46" s="101"/>
      <c r="C46" s="156"/>
      <c r="D46" s="101"/>
      <c r="E46" s="130"/>
      <c r="F46" s="102"/>
      <c r="G46" s="133"/>
      <c r="H46" s="133"/>
      <c r="I46" s="147"/>
      <c r="J46" s="150"/>
      <c r="K46" s="122"/>
      <c r="L46" s="202"/>
      <c r="M46" s="74" t="s">
        <v>139</v>
      </c>
      <c r="N46" s="102"/>
      <c r="O46" s="105"/>
      <c r="P46" s="21" t="s">
        <v>503</v>
      </c>
      <c r="Q46" s="85" t="s">
        <v>464</v>
      </c>
      <c r="R46" s="96"/>
      <c r="S46" s="89"/>
      <c r="T46" s="110"/>
    </row>
    <row r="47" spans="1:22" ht="85.5" customHeight="1" x14ac:dyDescent="0.15">
      <c r="A47" s="159"/>
      <c r="B47" s="101"/>
      <c r="C47" s="156"/>
      <c r="D47" s="101"/>
      <c r="E47" s="128" t="s">
        <v>140</v>
      </c>
      <c r="F47" s="100" t="s">
        <v>141</v>
      </c>
      <c r="G47" s="131">
        <v>43654</v>
      </c>
      <c r="H47" s="131">
        <v>44195</v>
      </c>
      <c r="I47" s="145">
        <f t="shared" si="0"/>
        <v>77.285714285714292</v>
      </c>
      <c r="J47" s="148">
        <v>0.6</v>
      </c>
      <c r="K47" s="121" t="s">
        <v>142</v>
      </c>
      <c r="L47" s="202"/>
      <c r="M47" s="74" t="s">
        <v>143</v>
      </c>
      <c r="N47" s="100" t="s">
        <v>43</v>
      </c>
      <c r="O47" s="103" t="s">
        <v>144</v>
      </c>
      <c r="P47" s="34" t="s">
        <v>145</v>
      </c>
      <c r="Q47" s="12" t="s">
        <v>50</v>
      </c>
      <c r="R47" s="94"/>
      <c r="S47" s="88"/>
      <c r="T47" s="110"/>
    </row>
    <row r="48" spans="1:22" ht="92.25" customHeight="1" x14ac:dyDescent="0.15">
      <c r="A48" s="159"/>
      <c r="B48" s="101"/>
      <c r="C48" s="156"/>
      <c r="D48" s="101"/>
      <c r="E48" s="129"/>
      <c r="F48" s="101"/>
      <c r="G48" s="132"/>
      <c r="H48" s="132"/>
      <c r="I48" s="146"/>
      <c r="J48" s="149"/>
      <c r="K48" s="138"/>
      <c r="L48" s="202"/>
      <c r="M48" s="74" t="s">
        <v>146</v>
      </c>
      <c r="N48" s="101"/>
      <c r="O48" s="104"/>
      <c r="P48" s="34" t="s">
        <v>147</v>
      </c>
      <c r="Q48" s="12" t="s">
        <v>112</v>
      </c>
      <c r="R48" s="95"/>
      <c r="S48" s="90"/>
      <c r="T48" s="110"/>
    </row>
    <row r="49" spans="1:20" ht="148.5" customHeight="1" x14ac:dyDescent="0.15">
      <c r="A49" s="159"/>
      <c r="B49" s="101"/>
      <c r="C49" s="156"/>
      <c r="D49" s="101"/>
      <c r="E49" s="129"/>
      <c r="F49" s="101"/>
      <c r="G49" s="132"/>
      <c r="H49" s="132"/>
      <c r="I49" s="146"/>
      <c r="J49" s="149"/>
      <c r="K49" s="138"/>
      <c r="L49" s="202"/>
      <c r="M49" s="74" t="s">
        <v>135</v>
      </c>
      <c r="N49" s="101"/>
      <c r="O49" s="104"/>
      <c r="P49" s="34" t="s">
        <v>148</v>
      </c>
      <c r="Q49" s="11" t="s">
        <v>68</v>
      </c>
      <c r="R49" s="95"/>
      <c r="S49" s="90"/>
      <c r="T49" s="110"/>
    </row>
    <row r="50" spans="1:20" ht="180" customHeight="1" x14ac:dyDescent="0.15">
      <c r="A50" s="159"/>
      <c r="B50" s="101"/>
      <c r="C50" s="156"/>
      <c r="D50" s="101"/>
      <c r="E50" s="129"/>
      <c r="F50" s="101"/>
      <c r="G50" s="132"/>
      <c r="H50" s="132"/>
      <c r="I50" s="146"/>
      <c r="J50" s="149"/>
      <c r="K50" s="138"/>
      <c r="L50" s="202"/>
      <c r="M50" s="74" t="s">
        <v>149</v>
      </c>
      <c r="N50" s="101"/>
      <c r="O50" s="104"/>
      <c r="P50" s="34" t="s">
        <v>150</v>
      </c>
      <c r="Q50" s="11" t="s">
        <v>71</v>
      </c>
      <c r="R50" s="95"/>
      <c r="S50" s="90"/>
      <c r="T50" s="110"/>
    </row>
    <row r="51" spans="1:20" ht="180" customHeight="1" x14ac:dyDescent="0.15">
      <c r="A51" s="159"/>
      <c r="B51" s="101"/>
      <c r="C51" s="156"/>
      <c r="D51" s="101"/>
      <c r="E51" s="130"/>
      <c r="F51" s="102"/>
      <c r="G51" s="133"/>
      <c r="H51" s="133"/>
      <c r="I51" s="147"/>
      <c r="J51" s="150"/>
      <c r="K51" s="122"/>
      <c r="L51" s="202"/>
      <c r="M51" s="74" t="s">
        <v>469</v>
      </c>
      <c r="N51" s="102"/>
      <c r="O51" s="105"/>
      <c r="P51" s="21" t="s">
        <v>504</v>
      </c>
      <c r="Q51" s="85" t="s">
        <v>464</v>
      </c>
      <c r="R51" s="96"/>
      <c r="S51" s="89"/>
      <c r="T51" s="110"/>
    </row>
    <row r="52" spans="1:20" ht="90" customHeight="1" x14ac:dyDescent="0.15">
      <c r="A52" s="159"/>
      <c r="B52" s="101"/>
      <c r="C52" s="156"/>
      <c r="D52" s="101"/>
      <c r="E52" s="128" t="s">
        <v>151</v>
      </c>
      <c r="F52" s="100" t="s">
        <v>152</v>
      </c>
      <c r="G52" s="131">
        <v>43808</v>
      </c>
      <c r="H52" s="131">
        <v>43921</v>
      </c>
      <c r="I52" s="145">
        <f t="shared" si="0"/>
        <v>16.142857142857142</v>
      </c>
      <c r="J52" s="139">
        <v>0</v>
      </c>
      <c r="K52" s="121" t="s">
        <v>153</v>
      </c>
      <c r="L52" s="202"/>
      <c r="M52" s="74" t="s">
        <v>65</v>
      </c>
      <c r="N52" s="100" t="s">
        <v>58</v>
      </c>
      <c r="O52" s="103" t="s">
        <v>59</v>
      </c>
      <c r="P52" s="22" t="s">
        <v>154</v>
      </c>
      <c r="Q52" s="12" t="s">
        <v>112</v>
      </c>
      <c r="R52" s="94"/>
      <c r="S52" s="88"/>
      <c r="T52" s="110"/>
    </row>
    <row r="53" spans="1:20" ht="114.75" customHeight="1" x14ac:dyDescent="0.15">
      <c r="A53" s="159"/>
      <c r="B53" s="101"/>
      <c r="C53" s="156"/>
      <c r="D53" s="101"/>
      <c r="E53" s="129"/>
      <c r="F53" s="101"/>
      <c r="G53" s="132"/>
      <c r="H53" s="132"/>
      <c r="I53" s="146"/>
      <c r="J53" s="140"/>
      <c r="K53" s="138"/>
      <c r="L53" s="202"/>
      <c r="M53" s="74" t="s">
        <v>155</v>
      </c>
      <c r="N53" s="101"/>
      <c r="O53" s="104"/>
      <c r="P53" s="22" t="s">
        <v>156</v>
      </c>
      <c r="Q53" s="11" t="s">
        <v>68</v>
      </c>
      <c r="R53" s="95"/>
      <c r="S53" s="90"/>
      <c r="T53" s="110"/>
    </row>
    <row r="54" spans="1:20" ht="132" customHeight="1" x14ac:dyDescent="0.15">
      <c r="A54" s="159"/>
      <c r="B54" s="101"/>
      <c r="C54" s="156"/>
      <c r="D54" s="101"/>
      <c r="E54" s="129"/>
      <c r="F54" s="101"/>
      <c r="G54" s="132"/>
      <c r="H54" s="132"/>
      <c r="I54" s="146"/>
      <c r="J54" s="140"/>
      <c r="K54" s="138"/>
      <c r="L54" s="202"/>
      <c r="M54" s="74" t="s">
        <v>157</v>
      </c>
      <c r="N54" s="101"/>
      <c r="O54" s="104"/>
      <c r="P54" s="22" t="s">
        <v>158</v>
      </c>
      <c r="Q54" s="11" t="s">
        <v>71</v>
      </c>
      <c r="R54" s="95"/>
      <c r="S54" s="90"/>
      <c r="T54" s="110"/>
    </row>
    <row r="55" spans="1:20" ht="105" x14ac:dyDescent="0.15">
      <c r="A55" s="159"/>
      <c r="B55" s="101"/>
      <c r="C55" s="156"/>
      <c r="D55" s="101"/>
      <c r="E55" s="130"/>
      <c r="F55" s="102"/>
      <c r="G55" s="133"/>
      <c r="H55" s="133"/>
      <c r="I55" s="147"/>
      <c r="J55" s="141"/>
      <c r="K55" s="122"/>
      <c r="L55" s="202"/>
      <c r="M55" s="74" t="s">
        <v>470</v>
      </c>
      <c r="N55" s="102"/>
      <c r="O55" s="105"/>
      <c r="P55" s="21" t="s">
        <v>505</v>
      </c>
      <c r="Q55" s="85" t="s">
        <v>464</v>
      </c>
      <c r="R55" s="96"/>
      <c r="S55" s="89"/>
      <c r="T55" s="110"/>
    </row>
    <row r="56" spans="1:20" ht="114" customHeight="1" x14ac:dyDescent="0.15">
      <c r="A56" s="159"/>
      <c r="B56" s="101"/>
      <c r="C56" s="156"/>
      <c r="D56" s="101"/>
      <c r="E56" s="128" t="s">
        <v>159</v>
      </c>
      <c r="F56" s="100" t="s">
        <v>160</v>
      </c>
      <c r="G56" s="131">
        <v>43821</v>
      </c>
      <c r="H56" s="131">
        <v>44316</v>
      </c>
      <c r="I56" s="145">
        <f t="shared" si="0"/>
        <v>70.714285714285708</v>
      </c>
      <c r="J56" s="139">
        <v>0</v>
      </c>
      <c r="K56" s="121" t="s">
        <v>161</v>
      </c>
      <c r="L56" s="202"/>
      <c r="M56" s="74" t="s">
        <v>155</v>
      </c>
      <c r="N56" s="100" t="s">
        <v>58</v>
      </c>
      <c r="O56" s="103" t="s">
        <v>162</v>
      </c>
      <c r="P56" s="22" t="s">
        <v>163</v>
      </c>
      <c r="Q56" s="11" t="s">
        <v>68</v>
      </c>
      <c r="R56" s="94"/>
      <c r="S56" s="88"/>
      <c r="T56" s="110"/>
    </row>
    <row r="57" spans="1:20" ht="155.25" customHeight="1" x14ac:dyDescent="0.15">
      <c r="A57" s="159"/>
      <c r="B57" s="101"/>
      <c r="C57" s="156"/>
      <c r="D57" s="101"/>
      <c r="E57" s="129"/>
      <c r="F57" s="101"/>
      <c r="G57" s="132"/>
      <c r="H57" s="132"/>
      <c r="I57" s="146"/>
      <c r="J57" s="140"/>
      <c r="K57" s="138"/>
      <c r="L57" s="202"/>
      <c r="M57" s="74" t="s">
        <v>164</v>
      </c>
      <c r="N57" s="101"/>
      <c r="O57" s="104"/>
      <c r="P57" s="22" t="s">
        <v>165</v>
      </c>
      <c r="Q57" s="11" t="s">
        <v>71</v>
      </c>
      <c r="R57" s="95"/>
      <c r="S57" s="90"/>
      <c r="T57" s="110"/>
    </row>
    <row r="58" spans="1:20" ht="105" x14ac:dyDescent="0.15">
      <c r="A58" s="159"/>
      <c r="B58" s="101"/>
      <c r="C58" s="156"/>
      <c r="D58" s="101"/>
      <c r="E58" s="130"/>
      <c r="F58" s="102"/>
      <c r="G58" s="133"/>
      <c r="H58" s="133"/>
      <c r="I58" s="147"/>
      <c r="J58" s="141"/>
      <c r="K58" s="122"/>
      <c r="L58" s="202"/>
      <c r="M58" s="74" t="s">
        <v>471</v>
      </c>
      <c r="N58" s="102"/>
      <c r="O58" s="105"/>
      <c r="P58" s="21" t="s">
        <v>506</v>
      </c>
      <c r="Q58" s="85" t="s">
        <v>464</v>
      </c>
      <c r="R58" s="96"/>
      <c r="S58" s="89"/>
      <c r="T58" s="110"/>
    </row>
    <row r="59" spans="1:20" ht="89.25" customHeight="1" x14ac:dyDescent="0.15">
      <c r="A59" s="159"/>
      <c r="B59" s="101"/>
      <c r="C59" s="156"/>
      <c r="D59" s="101"/>
      <c r="E59" s="128" t="s">
        <v>166</v>
      </c>
      <c r="F59" s="100" t="s">
        <v>167</v>
      </c>
      <c r="G59" s="131">
        <v>43953</v>
      </c>
      <c r="H59" s="151">
        <v>44347</v>
      </c>
      <c r="I59" s="145">
        <f t="shared" ref="I59" si="1">(H59-G59)/7</f>
        <v>56.285714285714285</v>
      </c>
      <c r="J59" s="139">
        <v>0</v>
      </c>
      <c r="K59" s="121" t="s">
        <v>168</v>
      </c>
      <c r="L59" s="202"/>
      <c r="M59" s="77" t="s">
        <v>65</v>
      </c>
      <c r="N59" s="100" t="s">
        <v>58</v>
      </c>
      <c r="O59" s="103" t="s">
        <v>169</v>
      </c>
      <c r="P59" s="22" t="s">
        <v>170</v>
      </c>
      <c r="Q59" s="11" t="s">
        <v>68</v>
      </c>
      <c r="R59" s="94"/>
      <c r="S59" s="88"/>
      <c r="T59" s="110"/>
    </row>
    <row r="60" spans="1:20" ht="130.5" customHeight="1" x14ac:dyDescent="0.15">
      <c r="A60" s="159"/>
      <c r="B60" s="101"/>
      <c r="C60" s="156"/>
      <c r="D60" s="101"/>
      <c r="E60" s="129"/>
      <c r="F60" s="101"/>
      <c r="G60" s="132"/>
      <c r="H60" s="163"/>
      <c r="I60" s="146"/>
      <c r="J60" s="140"/>
      <c r="K60" s="138"/>
      <c r="L60" s="202"/>
      <c r="M60" s="77" t="s">
        <v>171</v>
      </c>
      <c r="N60" s="101"/>
      <c r="O60" s="104"/>
      <c r="P60" s="22" t="s">
        <v>172</v>
      </c>
      <c r="Q60" s="11" t="s">
        <v>71</v>
      </c>
      <c r="R60" s="96"/>
      <c r="S60" s="89"/>
      <c r="T60" s="110"/>
    </row>
    <row r="61" spans="1:20" ht="105" x14ac:dyDescent="0.15">
      <c r="A61" s="159"/>
      <c r="B61" s="101"/>
      <c r="C61" s="156"/>
      <c r="D61" s="101"/>
      <c r="E61" s="130"/>
      <c r="F61" s="102"/>
      <c r="G61" s="133"/>
      <c r="H61" s="152"/>
      <c r="I61" s="147"/>
      <c r="J61" s="141"/>
      <c r="K61" s="122"/>
      <c r="L61" s="202"/>
      <c r="M61" s="77" t="s">
        <v>173</v>
      </c>
      <c r="N61" s="102"/>
      <c r="O61" s="105"/>
      <c r="P61" s="21" t="s">
        <v>507</v>
      </c>
      <c r="Q61" s="85" t="s">
        <v>464</v>
      </c>
      <c r="R61" s="69"/>
      <c r="S61" s="64"/>
      <c r="T61" s="110"/>
    </row>
    <row r="62" spans="1:20" ht="78.75" customHeight="1" x14ac:dyDescent="0.15">
      <c r="A62" s="159"/>
      <c r="B62" s="101"/>
      <c r="C62" s="156"/>
      <c r="D62" s="101"/>
      <c r="E62" s="128" t="s">
        <v>174</v>
      </c>
      <c r="F62" s="100" t="s">
        <v>175</v>
      </c>
      <c r="G62" s="131">
        <v>44075</v>
      </c>
      <c r="H62" s="151">
        <v>44377</v>
      </c>
      <c r="I62" s="145">
        <f t="shared" si="0"/>
        <v>43.142857142857146</v>
      </c>
      <c r="J62" s="153">
        <v>0</v>
      </c>
      <c r="K62" s="121" t="s">
        <v>176</v>
      </c>
      <c r="L62" s="202"/>
      <c r="M62" s="77" t="s">
        <v>65</v>
      </c>
      <c r="N62" s="100" t="s">
        <v>58</v>
      </c>
      <c r="O62" s="103" t="s">
        <v>176</v>
      </c>
      <c r="P62" s="22" t="s">
        <v>170</v>
      </c>
      <c r="Q62" s="11" t="s">
        <v>68</v>
      </c>
      <c r="R62" s="94"/>
      <c r="S62" s="88"/>
      <c r="T62" s="110"/>
    </row>
    <row r="63" spans="1:20" ht="105" x14ac:dyDescent="0.15">
      <c r="A63" s="58"/>
      <c r="B63" s="56"/>
      <c r="C63" s="57"/>
      <c r="D63" s="56"/>
      <c r="E63" s="130"/>
      <c r="F63" s="102"/>
      <c r="G63" s="133"/>
      <c r="H63" s="152"/>
      <c r="I63" s="147"/>
      <c r="J63" s="154"/>
      <c r="K63" s="122"/>
      <c r="L63" s="202"/>
      <c r="M63" s="78" t="s">
        <v>177</v>
      </c>
      <c r="N63" s="102"/>
      <c r="O63" s="105"/>
      <c r="P63" s="21" t="s">
        <v>508</v>
      </c>
      <c r="Q63" s="85" t="s">
        <v>464</v>
      </c>
      <c r="R63" s="96"/>
      <c r="S63" s="89"/>
      <c r="T63" s="111"/>
    </row>
    <row r="64" spans="1:20" ht="189.75" customHeight="1" x14ac:dyDescent="0.15">
      <c r="A64" s="161">
        <v>4</v>
      </c>
      <c r="B64" s="100" t="s">
        <v>178</v>
      </c>
      <c r="C64" s="162" t="s">
        <v>179</v>
      </c>
      <c r="D64" s="100" t="s">
        <v>180</v>
      </c>
      <c r="E64" s="128" t="s">
        <v>39</v>
      </c>
      <c r="F64" s="100" t="s">
        <v>181</v>
      </c>
      <c r="G64" s="131">
        <v>43525</v>
      </c>
      <c r="H64" s="131">
        <v>44074</v>
      </c>
      <c r="I64" s="134">
        <f t="shared" si="0"/>
        <v>78.428571428571431</v>
      </c>
      <c r="J64" s="118">
        <v>1</v>
      </c>
      <c r="K64" s="135" t="s">
        <v>182</v>
      </c>
      <c r="L64" s="200">
        <f>AVERAGE(J64:J78)</f>
        <v>0.6</v>
      </c>
      <c r="M64" s="24" t="s">
        <v>183</v>
      </c>
      <c r="N64" s="88" t="s">
        <v>184</v>
      </c>
      <c r="O64" s="106" t="s">
        <v>185</v>
      </c>
      <c r="P64" s="21" t="s">
        <v>186</v>
      </c>
      <c r="Q64" s="11" t="s">
        <v>46</v>
      </c>
      <c r="R64" s="94"/>
      <c r="S64" s="88"/>
      <c r="T64" s="97" t="s">
        <v>187</v>
      </c>
    </row>
    <row r="65" spans="1:20" ht="189.75" customHeight="1" x14ac:dyDescent="0.15">
      <c r="A65" s="159"/>
      <c r="B65" s="101"/>
      <c r="C65" s="156"/>
      <c r="D65" s="101"/>
      <c r="E65" s="129"/>
      <c r="F65" s="101"/>
      <c r="G65" s="132"/>
      <c r="H65" s="132"/>
      <c r="I65" s="134"/>
      <c r="J65" s="119"/>
      <c r="K65" s="136"/>
      <c r="L65" s="201"/>
      <c r="M65" s="24" t="s">
        <v>188</v>
      </c>
      <c r="N65" s="90"/>
      <c r="O65" s="107"/>
      <c r="P65" s="21" t="s">
        <v>189</v>
      </c>
      <c r="Q65" s="11" t="s">
        <v>71</v>
      </c>
      <c r="R65" s="95"/>
      <c r="S65" s="90"/>
      <c r="T65" s="98"/>
    </row>
    <row r="66" spans="1:20" ht="150" x14ac:dyDescent="0.15">
      <c r="A66" s="159"/>
      <c r="B66" s="101"/>
      <c r="C66" s="156"/>
      <c r="D66" s="101"/>
      <c r="E66" s="130"/>
      <c r="F66" s="102"/>
      <c r="G66" s="133"/>
      <c r="H66" s="133"/>
      <c r="I66" s="134"/>
      <c r="J66" s="120"/>
      <c r="K66" s="137"/>
      <c r="L66" s="201"/>
      <c r="M66" s="24" t="s">
        <v>472</v>
      </c>
      <c r="N66" s="89"/>
      <c r="O66" s="108"/>
      <c r="P66" s="21" t="s">
        <v>509</v>
      </c>
      <c r="Q66" s="85" t="s">
        <v>464</v>
      </c>
      <c r="R66" s="96"/>
      <c r="S66" s="89"/>
      <c r="T66" s="98"/>
    </row>
    <row r="67" spans="1:20" ht="105" customHeight="1" x14ac:dyDescent="0.15">
      <c r="A67" s="159"/>
      <c r="B67" s="101"/>
      <c r="C67" s="156"/>
      <c r="D67" s="101"/>
      <c r="E67" s="128" t="s">
        <v>54</v>
      </c>
      <c r="F67" s="100" t="s">
        <v>190</v>
      </c>
      <c r="G67" s="131">
        <v>43709</v>
      </c>
      <c r="H67" s="131">
        <v>44074</v>
      </c>
      <c r="I67" s="146">
        <f t="shared" si="0"/>
        <v>52.142857142857146</v>
      </c>
      <c r="J67" s="118">
        <v>1</v>
      </c>
      <c r="K67" s="91" t="s">
        <v>191</v>
      </c>
      <c r="L67" s="201"/>
      <c r="M67" s="19" t="s">
        <v>192</v>
      </c>
      <c r="N67" s="88" t="s">
        <v>193</v>
      </c>
      <c r="O67" s="106" t="s">
        <v>44</v>
      </c>
      <c r="P67" s="34" t="s">
        <v>194</v>
      </c>
      <c r="Q67" s="12" t="s">
        <v>195</v>
      </c>
      <c r="R67" s="94"/>
      <c r="S67" s="88"/>
      <c r="T67" s="98"/>
    </row>
    <row r="68" spans="1:20" ht="96" customHeight="1" x14ac:dyDescent="0.15">
      <c r="A68" s="159"/>
      <c r="B68" s="101"/>
      <c r="C68" s="156"/>
      <c r="D68" s="101"/>
      <c r="E68" s="129"/>
      <c r="F68" s="101"/>
      <c r="G68" s="132"/>
      <c r="H68" s="132"/>
      <c r="I68" s="146"/>
      <c r="J68" s="119"/>
      <c r="K68" s="92"/>
      <c r="L68" s="201"/>
      <c r="M68" s="19" t="s">
        <v>196</v>
      </c>
      <c r="N68" s="90"/>
      <c r="O68" s="107"/>
      <c r="P68" s="34" t="s">
        <v>197</v>
      </c>
      <c r="Q68" s="12" t="s">
        <v>53</v>
      </c>
      <c r="R68" s="95"/>
      <c r="S68" s="90"/>
      <c r="T68" s="98"/>
    </row>
    <row r="69" spans="1:20" ht="176.25" customHeight="1" x14ac:dyDescent="0.15">
      <c r="A69" s="159"/>
      <c r="B69" s="101"/>
      <c r="C69" s="156"/>
      <c r="D69" s="101"/>
      <c r="E69" s="129"/>
      <c r="F69" s="101"/>
      <c r="G69" s="132"/>
      <c r="H69" s="132"/>
      <c r="I69" s="146"/>
      <c r="J69" s="119"/>
      <c r="K69" s="92"/>
      <c r="L69" s="201"/>
      <c r="M69" s="19" t="s">
        <v>198</v>
      </c>
      <c r="N69" s="90"/>
      <c r="O69" s="107"/>
      <c r="P69" s="34" t="s">
        <v>199</v>
      </c>
      <c r="Q69" s="11" t="s">
        <v>71</v>
      </c>
      <c r="R69" s="95"/>
      <c r="S69" s="90"/>
      <c r="T69" s="98"/>
    </row>
    <row r="70" spans="1:20" ht="150" x14ac:dyDescent="0.15">
      <c r="A70" s="159"/>
      <c r="B70" s="101"/>
      <c r="C70" s="156"/>
      <c r="D70" s="101"/>
      <c r="E70" s="130"/>
      <c r="F70" s="102"/>
      <c r="G70" s="133"/>
      <c r="H70" s="133"/>
      <c r="I70" s="147"/>
      <c r="J70" s="120"/>
      <c r="K70" s="93"/>
      <c r="L70" s="201"/>
      <c r="M70" s="36" t="s">
        <v>472</v>
      </c>
      <c r="N70" s="89"/>
      <c r="O70" s="108"/>
      <c r="P70" s="21" t="s">
        <v>509</v>
      </c>
      <c r="Q70" s="85" t="s">
        <v>464</v>
      </c>
      <c r="R70" s="96"/>
      <c r="S70" s="89"/>
      <c r="T70" s="98"/>
    </row>
    <row r="71" spans="1:20" ht="92.25" customHeight="1" x14ac:dyDescent="0.15">
      <c r="A71" s="159"/>
      <c r="B71" s="101"/>
      <c r="C71" s="156"/>
      <c r="D71" s="101"/>
      <c r="E71" s="128" t="s">
        <v>63</v>
      </c>
      <c r="F71" s="100" t="s">
        <v>200</v>
      </c>
      <c r="G71" s="131">
        <v>43739</v>
      </c>
      <c r="H71" s="131">
        <v>44104</v>
      </c>
      <c r="I71" s="145">
        <f t="shared" si="0"/>
        <v>52.142857142857146</v>
      </c>
      <c r="J71" s="118">
        <v>1</v>
      </c>
      <c r="K71" s="91" t="s">
        <v>201</v>
      </c>
      <c r="L71" s="201"/>
      <c r="M71" s="37" t="s">
        <v>65</v>
      </c>
      <c r="N71" s="100" t="s">
        <v>193</v>
      </c>
      <c r="O71" s="103" t="s">
        <v>96</v>
      </c>
      <c r="P71" s="22" t="s">
        <v>202</v>
      </c>
      <c r="Q71" s="12" t="s">
        <v>53</v>
      </c>
      <c r="R71" s="94"/>
      <c r="S71" s="88"/>
      <c r="T71" s="98"/>
    </row>
    <row r="72" spans="1:20" ht="198" customHeight="1" x14ac:dyDescent="0.15">
      <c r="A72" s="159"/>
      <c r="B72" s="101"/>
      <c r="C72" s="156"/>
      <c r="D72" s="101"/>
      <c r="E72" s="129"/>
      <c r="F72" s="101"/>
      <c r="G72" s="132"/>
      <c r="H72" s="132"/>
      <c r="I72" s="146"/>
      <c r="J72" s="119"/>
      <c r="K72" s="92"/>
      <c r="L72" s="201"/>
      <c r="M72" s="19" t="s">
        <v>203</v>
      </c>
      <c r="N72" s="101"/>
      <c r="O72" s="104"/>
      <c r="P72" s="30" t="s">
        <v>204</v>
      </c>
      <c r="Q72" s="11" t="s">
        <v>68</v>
      </c>
      <c r="R72" s="95"/>
      <c r="S72" s="90"/>
      <c r="T72" s="98"/>
    </row>
    <row r="73" spans="1:20" ht="182.25" customHeight="1" x14ac:dyDescent="0.15">
      <c r="A73" s="159"/>
      <c r="B73" s="101"/>
      <c r="C73" s="156"/>
      <c r="D73" s="101"/>
      <c r="E73" s="129"/>
      <c r="F73" s="101"/>
      <c r="G73" s="132"/>
      <c r="H73" s="132"/>
      <c r="I73" s="146"/>
      <c r="J73" s="119"/>
      <c r="K73" s="92"/>
      <c r="L73" s="201"/>
      <c r="M73" s="24" t="s">
        <v>205</v>
      </c>
      <c r="N73" s="101"/>
      <c r="O73" s="104"/>
      <c r="P73" s="30" t="s">
        <v>206</v>
      </c>
      <c r="Q73" s="11" t="s">
        <v>71</v>
      </c>
      <c r="R73" s="95"/>
      <c r="S73" s="90"/>
      <c r="T73" s="98"/>
    </row>
    <row r="74" spans="1:20" ht="180" x14ac:dyDescent="0.15">
      <c r="A74" s="159"/>
      <c r="B74" s="101"/>
      <c r="C74" s="156"/>
      <c r="D74" s="101"/>
      <c r="E74" s="130"/>
      <c r="F74" s="102"/>
      <c r="G74" s="133"/>
      <c r="H74" s="133"/>
      <c r="I74" s="147"/>
      <c r="J74" s="120"/>
      <c r="K74" s="93"/>
      <c r="L74" s="201"/>
      <c r="M74" s="24" t="s">
        <v>473</v>
      </c>
      <c r="N74" s="102"/>
      <c r="O74" s="105"/>
      <c r="P74" s="30" t="s">
        <v>510</v>
      </c>
      <c r="Q74" s="85" t="s">
        <v>464</v>
      </c>
      <c r="R74" s="96"/>
      <c r="S74" s="89"/>
      <c r="T74" s="98"/>
    </row>
    <row r="75" spans="1:20" ht="67.5" customHeight="1" x14ac:dyDescent="0.15">
      <c r="A75" s="159"/>
      <c r="B75" s="101"/>
      <c r="C75" s="156"/>
      <c r="D75" s="101"/>
      <c r="E75" s="128" t="s">
        <v>140</v>
      </c>
      <c r="F75" s="100" t="s">
        <v>207</v>
      </c>
      <c r="G75" s="131">
        <v>43891</v>
      </c>
      <c r="H75" s="131">
        <v>44286</v>
      </c>
      <c r="I75" s="145">
        <f t="shared" ref="I75" si="2">(H75-G75)/7</f>
        <v>56.428571428571431</v>
      </c>
      <c r="J75" s="139">
        <v>0</v>
      </c>
      <c r="K75" s="91" t="s">
        <v>64</v>
      </c>
      <c r="L75" s="201"/>
      <c r="M75" s="24" t="s">
        <v>208</v>
      </c>
      <c r="N75" s="88" t="s">
        <v>193</v>
      </c>
      <c r="O75" s="103" t="s">
        <v>59</v>
      </c>
      <c r="P75" s="30" t="s">
        <v>170</v>
      </c>
      <c r="Q75" s="11" t="s">
        <v>68</v>
      </c>
      <c r="R75" s="94"/>
      <c r="S75" s="88"/>
      <c r="T75" s="98"/>
    </row>
    <row r="76" spans="1:20" ht="129.75" customHeight="1" x14ac:dyDescent="0.15">
      <c r="A76" s="159"/>
      <c r="B76" s="101"/>
      <c r="C76" s="156"/>
      <c r="D76" s="101"/>
      <c r="E76" s="129"/>
      <c r="F76" s="101"/>
      <c r="G76" s="132"/>
      <c r="H76" s="132"/>
      <c r="I76" s="146"/>
      <c r="J76" s="140"/>
      <c r="K76" s="92"/>
      <c r="L76" s="201"/>
      <c r="M76" s="24" t="s">
        <v>164</v>
      </c>
      <c r="N76" s="90"/>
      <c r="O76" s="104"/>
      <c r="P76" s="30" t="s">
        <v>209</v>
      </c>
      <c r="Q76" s="11" t="s">
        <v>71</v>
      </c>
      <c r="R76" s="95"/>
      <c r="S76" s="90"/>
      <c r="T76" s="98"/>
    </row>
    <row r="77" spans="1:20" ht="120" x14ac:dyDescent="0.15">
      <c r="A77" s="159"/>
      <c r="B77" s="101"/>
      <c r="C77" s="156"/>
      <c r="D77" s="101"/>
      <c r="E77" s="130"/>
      <c r="F77" s="102"/>
      <c r="G77" s="133"/>
      <c r="H77" s="133"/>
      <c r="I77" s="147"/>
      <c r="J77" s="141"/>
      <c r="K77" s="93"/>
      <c r="L77" s="201"/>
      <c r="M77" s="24" t="s">
        <v>474</v>
      </c>
      <c r="N77" s="89"/>
      <c r="O77" s="105"/>
      <c r="P77" s="30" t="s">
        <v>511</v>
      </c>
      <c r="Q77" s="85" t="s">
        <v>464</v>
      </c>
      <c r="R77" s="96"/>
      <c r="S77" s="89"/>
      <c r="T77" s="98"/>
    </row>
    <row r="78" spans="1:20" ht="57.75" customHeight="1" x14ac:dyDescent="0.15">
      <c r="A78" s="159"/>
      <c r="B78" s="101"/>
      <c r="C78" s="156"/>
      <c r="D78" s="101"/>
      <c r="E78" s="128" t="s">
        <v>151</v>
      </c>
      <c r="F78" s="100" t="s">
        <v>207</v>
      </c>
      <c r="G78" s="131">
        <v>44075</v>
      </c>
      <c r="H78" s="131">
        <v>44377</v>
      </c>
      <c r="I78" s="145">
        <f t="shared" si="0"/>
        <v>43.142857142857146</v>
      </c>
      <c r="J78" s="139">
        <v>0</v>
      </c>
      <c r="K78" s="91" t="s">
        <v>64</v>
      </c>
      <c r="L78" s="201"/>
      <c r="M78" s="35" t="s">
        <v>65</v>
      </c>
      <c r="N78" s="88" t="s">
        <v>193</v>
      </c>
      <c r="O78" s="103" t="s">
        <v>210</v>
      </c>
      <c r="P78" s="30" t="s">
        <v>170</v>
      </c>
      <c r="Q78" s="11" t="s">
        <v>71</v>
      </c>
      <c r="R78" s="94"/>
      <c r="S78" s="88"/>
      <c r="T78" s="98"/>
    </row>
    <row r="79" spans="1:20" ht="120" x14ac:dyDescent="0.15">
      <c r="A79" s="160"/>
      <c r="B79" s="102"/>
      <c r="C79" s="157"/>
      <c r="D79" s="102"/>
      <c r="E79" s="130"/>
      <c r="F79" s="102"/>
      <c r="G79" s="133"/>
      <c r="H79" s="133"/>
      <c r="I79" s="147"/>
      <c r="J79" s="141"/>
      <c r="K79" s="93"/>
      <c r="L79" s="236"/>
      <c r="M79" s="35" t="s">
        <v>177</v>
      </c>
      <c r="N79" s="89"/>
      <c r="O79" s="105"/>
      <c r="P79" s="30" t="s">
        <v>512</v>
      </c>
      <c r="Q79" s="85" t="s">
        <v>464</v>
      </c>
      <c r="R79" s="96"/>
      <c r="S79" s="89"/>
      <c r="T79" s="99"/>
    </row>
    <row r="80" spans="1:20" ht="81" customHeight="1" x14ac:dyDescent="0.15">
      <c r="A80" s="100">
        <v>5</v>
      </c>
      <c r="B80" s="100" t="s">
        <v>211</v>
      </c>
      <c r="C80" s="162" t="s">
        <v>212</v>
      </c>
      <c r="D80" s="100" t="s">
        <v>213</v>
      </c>
      <c r="E80" s="128" t="s">
        <v>39</v>
      </c>
      <c r="F80" s="100" t="s">
        <v>214</v>
      </c>
      <c r="G80" s="131">
        <v>43525</v>
      </c>
      <c r="H80" s="131">
        <v>44134</v>
      </c>
      <c r="I80" s="145">
        <f t="shared" si="0"/>
        <v>87</v>
      </c>
      <c r="J80" s="123">
        <v>0.9</v>
      </c>
      <c r="K80" s="135" t="s">
        <v>215</v>
      </c>
      <c r="L80" s="200">
        <f>AVERAGE(J80:J99)</f>
        <v>0.31666666666666665</v>
      </c>
      <c r="M80" s="39" t="s">
        <v>216</v>
      </c>
      <c r="N80" s="88" t="s">
        <v>184</v>
      </c>
      <c r="O80" s="106" t="s">
        <v>217</v>
      </c>
      <c r="P80" s="21" t="s">
        <v>218</v>
      </c>
      <c r="Q80" s="11" t="s">
        <v>46</v>
      </c>
      <c r="R80" s="94"/>
      <c r="S80" s="88"/>
      <c r="T80" s="97" t="s">
        <v>219</v>
      </c>
    </row>
    <row r="81" spans="1:20" ht="190.5" customHeight="1" x14ac:dyDescent="0.15">
      <c r="A81" s="101"/>
      <c r="B81" s="101"/>
      <c r="C81" s="156"/>
      <c r="D81" s="101"/>
      <c r="E81" s="129"/>
      <c r="F81" s="101"/>
      <c r="G81" s="132"/>
      <c r="H81" s="132"/>
      <c r="I81" s="146"/>
      <c r="J81" s="124"/>
      <c r="K81" s="136"/>
      <c r="L81" s="201"/>
      <c r="M81" s="39" t="s">
        <v>220</v>
      </c>
      <c r="N81" s="90"/>
      <c r="O81" s="107"/>
      <c r="P81" s="21" t="s">
        <v>221</v>
      </c>
      <c r="Q81" s="11" t="s">
        <v>195</v>
      </c>
      <c r="R81" s="95"/>
      <c r="S81" s="90"/>
      <c r="T81" s="98"/>
    </row>
    <row r="82" spans="1:20" ht="80.25" customHeight="1" x14ac:dyDescent="0.15">
      <c r="A82" s="101"/>
      <c r="B82" s="101"/>
      <c r="C82" s="156"/>
      <c r="D82" s="101"/>
      <c r="E82" s="129"/>
      <c r="F82" s="101"/>
      <c r="G82" s="132"/>
      <c r="H82" s="132"/>
      <c r="I82" s="146"/>
      <c r="J82" s="124"/>
      <c r="K82" s="136"/>
      <c r="L82" s="201"/>
      <c r="M82" s="39" t="s">
        <v>222</v>
      </c>
      <c r="N82" s="90"/>
      <c r="O82" s="107"/>
      <c r="P82" s="21" t="s">
        <v>223</v>
      </c>
      <c r="Q82" s="11" t="s">
        <v>53</v>
      </c>
      <c r="R82" s="95"/>
      <c r="S82" s="90"/>
      <c r="T82" s="98"/>
    </row>
    <row r="83" spans="1:20" ht="169.5" customHeight="1" x14ac:dyDescent="0.15">
      <c r="A83" s="101"/>
      <c r="B83" s="101"/>
      <c r="C83" s="156"/>
      <c r="D83" s="101"/>
      <c r="E83" s="129"/>
      <c r="F83" s="101"/>
      <c r="G83" s="132"/>
      <c r="H83" s="132"/>
      <c r="I83" s="146"/>
      <c r="J83" s="124"/>
      <c r="K83" s="136"/>
      <c r="L83" s="201"/>
      <c r="M83" s="24" t="s">
        <v>224</v>
      </c>
      <c r="N83" s="90"/>
      <c r="O83" s="107"/>
      <c r="P83" s="21" t="s">
        <v>225</v>
      </c>
      <c r="Q83" s="11" t="s">
        <v>71</v>
      </c>
      <c r="R83" s="95"/>
      <c r="S83" s="90"/>
      <c r="T83" s="98"/>
    </row>
    <row r="84" spans="1:20" ht="120" x14ac:dyDescent="0.15">
      <c r="A84" s="101"/>
      <c r="B84" s="101"/>
      <c r="C84" s="156"/>
      <c r="D84" s="101"/>
      <c r="E84" s="130"/>
      <c r="F84" s="102"/>
      <c r="G84" s="133"/>
      <c r="H84" s="133"/>
      <c r="I84" s="147"/>
      <c r="J84" s="125"/>
      <c r="K84" s="137"/>
      <c r="L84" s="201"/>
      <c r="M84" s="24" t="s">
        <v>475</v>
      </c>
      <c r="N84" s="89"/>
      <c r="O84" s="108"/>
      <c r="P84" s="21" t="s">
        <v>513</v>
      </c>
      <c r="Q84" s="85" t="s">
        <v>464</v>
      </c>
      <c r="R84" s="96"/>
      <c r="S84" s="89"/>
      <c r="T84" s="98"/>
    </row>
    <row r="85" spans="1:20" ht="78" customHeight="1" x14ac:dyDescent="0.15">
      <c r="A85" s="101"/>
      <c r="B85" s="101"/>
      <c r="C85" s="156"/>
      <c r="D85" s="101"/>
      <c r="E85" s="128" t="s">
        <v>54</v>
      </c>
      <c r="F85" s="100" t="s">
        <v>226</v>
      </c>
      <c r="G85" s="131">
        <v>43739</v>
      </c>
      <c r="H85" s="151">
        <v>44135</v>
      </c>
      <c r="I85" s="145">
        <f t="shared" si="0"/>
        <v>56.571428571428569</v>
      </c>
      <c r="J85" s="118">
        <v>1</v>
      </c>
      <c r="K85" s="91" t="s">
        <v>227</v>
      </c>
      <c r="L85" s="201"/>
      <c r="M85" s="19" t="s">
        <v>228</v>
      </c>
      <c r="N85" s="88" t="s">
        <v>193</v>
      </c>
      <c r="O85" s="103" t="s">
        <v>59</v>
      </c>
      <c r="P85" s="22" t="s">
        <v>229</v>
      </c>
      <c r="Q85" s="11" t="s">
        <v>53</v>
      </c>
      <c r="R85" s="94"/>
      <c r="S85" s="88"/>
      <c r="T85" s="98"/>
    </row>
    <row r="86" spans="1:20" ht="192.75" customHeight="1" x14ac:dyDescent="0.15">
      <c r="A86" s="101"/>
      <c r="B86" s="101"/>
      <c r="C86" s="156"/>
      <c r="D86" s="101"/>
      <c r="E86" s="129"/>
      <c r="F86" s="101"/>
      <c r="G86" s="132"/>
      <c r="H86" s="163"/>
      <c r="I86" s="146"/>
      <c r="J86" s="119"/>
      <c r="K86" s="92"/>
      <c r="L86" s="201"/>
      <c r="M86" s="19" t="s">
        <v>230</v>
      </c>
      <c r="N86" s="90"/>
      <c r="O86" s="104"/>
      <c r="P86" s="22" t="s">
        <v>231</v>
      </c>
      <c r="Q86" s="11" t="s">
        <v>71</v>
      </c>
      <c r="R86" s="95"/>
      <c r="S86" s="90"/>
      <c r="T86" s="98"/>
    </row>
    <row r="87" spans="1:20" ht="192.75" customHeight="1" x14ac:dyDescent="0.15">
      <c r="A87" s="101"/>
      <c r="B87" s="101"/>
      <c r="C87" s="156"/>
      <c r="D87" s="101"/>
      <c r="E87" s="130"/>
      <c r="F87" s="102"/>
      <c r="G87" s="133"/>
      <c r="H87" s="152"/>
      <c r="I87" s="147"/>
      <c r="J87" s="120"/>
      <c r="K87" s="93"/>
      <c r="L87" s="201"/>
      <c r="M87" s="19" t="s">
        <v>476</v>
      </c>
      <c r="N87" s="89"/>
      <c r="O87" s="105"/>
      <c r="P87" s="22" t="s">
        <v>514</v>
      </c>
      <c r="Q87" s="85" t="s">
        <v>464</v>
      </c>
      <c r="R87" s="96"/>
      <c r="S87" s="89"/>
      <c r="T87" s="98"/>
    </row>
    <row r="88" spans="1:20" ht="69.75" customHeight="1" x14ac:dyDescent="0.15">
      <c r="A88" s="101"/>
      <c r="B88" s="101"/>
      <c r="C88" s="156"/>
      <c r="D88" s="101"/>
      <c r="E88" s="128" t="s">
        <v>63</v>
      </c>
      <c r="F88" s="100" t="s">
        <v>232</v>
      </c>
      <c r="G88" s="131">
        <v>43770</v>
      </c>
      <c r="H88" s="151">
        <v>44196</v>
      </c>
      <c r="I88" s="145">
        <f t="shared" si="0"/>
        <v>60.857142857142854</v>
      </c>
      <c r="J88" s="139">
        <v>0</v>
      </c>
      <c r="K88" s="91" t="s">
        <v>233</v>
      </c>
      <c r="L88" s="201"/>
      <c r="M88" s="19" t="s">
        <v>65</v>
      </c>
      <c r="N88" s="88" t="s">
        <v>234</v>
      </c>
      <c r="O88" s="103" t="s">
        <v>233</v>
      </c>
      <c r="P88" s="22" t="s">
        <v>235</v>
      </c>
      <c r="Q88" s="11" t="s">
        <v>53</v>
      </c>
      <c r="R88" s="94"/>
      <c r="S88" s="88"/>
      <c r="T88" s="98"/>
    </row>
    <row r="89" spans="1:20" ht="180" customHeight="1" x14ac:dyDescent="0.15">
      <c r="A89" s="101"/>
      <c r="B89" s="101"/>
      <c r="C89" s="156"/>
      <c r="D89" s="101"/>
      <c r="E89" s="129"/>
      <c r="F89" s="101"/>
      <c r="G89" s="132"/>
      <c r="H89" s="163"/>
      <c r="I89" s="146"/>
      <c r="J89" s="140"/>
      <c r="K89" s="92"/>
      <c r="L89" s="201"/>
      <c r="M89" s="19" t="s">
        <v>236</v>
      </c>
      <c r="N89" s="90"/>
      <c r="O89" s="104"/>
      <c r="P89" s="22" t="s">
        <v>237</v>
      </c>
      <c r="Q89" s="11" t="s">
        <v>68</v>
      </c>
      <c r="R89" s="95"/>
      <c r="S89" s="90"/>
      <c r="T89" s="98"/>
    </row>
    <row r="90" spans="1:20" ht="174.75" customHeight="1" x14ac:dyDescent="0.15">
      <c r="A90" s="101"/>
      <c r="B90" s="101"/>
      <c r="C90" s="156"/>
      <c r="D90" s="101"/>
      <c r="E90" s="129"/>
      <c r="F90" s="101"/>
      <c r="G90" s="132"/>
      <c r="H90" s="163"/>
      <c r="I90" s="146"/>
      <c r="J90" s="140"/>
      <c r="K90" s="92"/>
      <c r="L90" s="201"/>
      <c r="M90" s="36" t="s">
        <v>238</v>
      </c>
      <c r="N90" s="90"/>
      <c r="O90" s="104"/>
      <c r="P90" s="22" t="s">
        <v>239</v>
      </c>
      <c r="Q90" s="11" t="s">
        <v>71</v>
      </c>
      <c r="R90" s="95"/>
      <c r="S90" s="90"/>
      <c r="T90" s="98"/>
    </row>
    <row r="91" spans="1:20" ht="105" x14ac:dyDescent="0.15">
      <c r="A91" s="101"/>
      <c r="B91" s="101"/>
      <c r="C91" s="156"/>
      <c r="D91" s="101"/>
      <c r="E91" s="130"/>
      <c r="F91" s="102"/>
      <c r="G91" s="133"/>
      <c r="H91" s="152"/>
      <c r="I91" s="147"/>
      <c r="J91" s="141"/>
      <c r="K91" s="93"/>
      <c r="L91" s="201"/>
      <c r="M91" s="19" t="s">
        <v>477</v>
      </c>
      <c r="N91" s="89"/>
      <c r="O91" s="105"/>
      <c r="P91" s="22" t="s">
        <v>515</v>
      </c>
      <c r="Q91" s="85" t="s">
        <v>464</v>
      </c>
      <c r="R91" s="96"/>
      <c r="S91" s="89"/>
      <c r="T91" s="98"/>
    </row>
    <row r="92" spans="1:20" ht="75.75" customHeight="1" x14ac:dyDescent="0.15">
      <c r="A92" s="101"/>
      <c r="B92" s="101"/>
      <c r="C92" s="156"/>
      <c r="D92" s="101"/>
      <c r="E92" s="128" t="s">
        <v>140</v>
      </c>
      <c r="F92" s="100" t="s">
        <v>240</v>
      </c>
      <c r="G92" s="131">
        <v>43770</v>
      </c>
      <c r="H92" s="151">
        <v>44286</v>
      </c>
      <c r="I92" s="145">
        <f t="shared" si="0"/>
        <v>73.714285714285708</v>
      </c>
      <c r="J92" s="153">
        <v>0</v>
      </c>
      <c r="K92" s="91" t="s">
        <v>241</v>
      </c>
      <c r="L92" s="201"/>
      <c r="M92" s="40" t="s">
        <v>65</v>
      </c>
      <c r="N92" s="88" t="s">
        <v>193</v>
      </c>
      <c r="O92" s="103" t="s">
        <v>242</v>
      </c>
      <c r="P92" s="22" t="s">
        <v>243</v>
      </c>
      <c r="Q92" s="11" t="s">
        <v>53</v>
      </c>
      <c r="R92" s="94"/>
      <c r="S92" s="88"/>
      <c r="T92" s="98"/>
    </row>
    <row r="93" spans="1:20" ht="101.25" customHeight="1" x14ac:dyDescent="0.15">
      <c r="A93" s="101"/>
      <c r="B93" s="101"/>
      <c r="C93" s="156"/>
      <c r="D93" s="101"/>
      <c r="E93" s="129"/>
      <c r="F93" s="101"/>
      <c r="G93" s="132"/>
      <c r="H93" s="163"/>
      <c r="I93" s="146"/>
      <c r="J93" s="241"/>
      <c r="K93" s="92"/>
      <c r="L93" s="201"/>
      <c r="M93" s="19" t="s">
        <v>244</v>
      </c>
      <c r="N93" s="90"/>
      <c r="O93" s="104"/>
      <c r="P93" s="30" t="s">
        <v>245</v>
      </c>
      <c r="Q93" s="11" t="s">
        <v>68</v>
      </c>
      <c r="R93" s="95"/>
      <c r="S93" s="90"/>
      <c r="T93" s="98"/>
    </row>
    <row r="94" spans="1:20" ht="181.5" customHeight="1" x14ac:dyDescent="0.15">
      <c r="A94" s="101"/>
      <c r="B94" s="101"/>
      <c r="C94" s="156"/>
      <c r="D94" s="101"/>
      <c r="E94" s="129"/>
      <c r="F94" s="101"/>
      <c r="G94" s="132"/>
      <c r="H94" s="163"/>
      <c r="I94" s="146"/>
      <c r="J94" s="241"/>
      <c r="K94" s="92"/>
      <c r="L94" s="201"/>
      <c r="M94" s="24" t="s">
        <v>238</v>
      </c>
      <c r="N94" s="90"/>
      <c r="O94" s="104"/>
      <c r="P94" s="30" t="s">
        <v>239</v>
      </c>
      <c r="Q94" s="11" t="s">
        <v>71</v>
      </c>
      <c r="R94" s="95"/>
      <c r="S94" s="90"/>
      <c r="T94" s="98"/>
    </row>
    <row r="95" spans="1:20" ht="105" x14ac:dyDescent="0.15">
      <c r="A95" s="101"/>
      <c r="B95" s="101"/>
      <c r="C95" s="156"/>
      <c r="D95" s="101"/>
      <c r="E95" s="130"/>
      <c r="F95" s="102"/>
      <c r="G95" s="133"/>
      <c r="H95" s="152"/>
      <c r="I95" s="147"/>
      <c r="J95" s="154"/>
      <c r="K95" s="93"/>
      <c r="L95" s="201"/>
      <c r="M95" s="24" t="s">
        <v>478</v>
      </c>
      <c r="N95" s="89"/>
      <c r="O95" s="105"/>
      <c r="P95" s="22" t="s">
        <v>516</v>
      </c>
      <c r="Q95" s="85" t="s">
        <v>464</v>
      </c>
      <c r="R95" s="96"/>
      <c r="S95" s="89"/>
      <c r="T95" s="98"/>
    </row>
    <row r="96" spans="1:20" ht="101.25" customHeight="1" x14ac:dyDescent="0.15">
      <c r="A96" s="101"/>
      <c r="B96" s="101"/>
      <c r="C96" s="156"/>
      <c r="D96" s="101"/>
      <c r="E96" s="128" t="s">
        <v>151</v>
      </c>
      <c r="F96" s="100" t="s">
        <v>246</v>
      </c>
      <c r="G96" s="131">
        <v>43983</v>
      </c>
      <c r="H96" s="131">
        <v>44346</v>
      </c>
      <c r="I96" s="145">
        <f t="shared" ref="I96" si="3">(H96-G96)/7</f>
        <v>51.857142857142854</v>
      </c>
      <c r="J96" s="153">
        <v>0</v>
      </c>
      <c r="K96" s="91" t="s">
        <v>247</v>
      </c>
      <c r="L96" s="201"/>
      <c r="M96" s="24" t="s">
        <v>65</v>
      </c>
      <c r="N96" s="88" t="s">
        <v>193</v>
      </c>
      <c r="O96" s="103" t="s">
        <v>59</v>
      </c>
      <c r="P96" s="30" t="s">
        <v>170</v>
      </c>
      <c r="Q96" s="11" t="s">
        <v>68</v>
      </c>
      <c r="R96" s="94"/>
      <c r="S96" s="88"/>
      <c r="T96" s="98"/>
    </row>
    <row r="97" spans="1:20" ht="135" customHeight="1" x14ac:dyDescent="0.15">
      <c r="A97" s="101"/>
      <c r="B97" s="101"/>
      <c r="C97" s="156"/>
      <c r="D97" s="101"/>
      <c r="E97" s="129"/>
      <c r="F97" s="101"/>
      <c r="G97" s="132"/>
      <c r="H97" s="132"/>
      <c r="I97" s="146"/>
      <c r="J97" s="241"/>
      <c r="K97" s="92"/>
      <c r="L97" s="201"/>
      <c r="M97" s="24" t="s">
        <v>248</v>
      </c>
      <c r="N97" s="90"/>
      <c r="O97" s="104"/>
      <c r="P97" s="30" t="s">
        <v>249</v>
      </c>
      <c r="Q97" s="11" t="s">
        <v>71</v>
      </c>
      <c r="R97" s="95"/>
      <c r="S97" s="90"/>
      <c r="T97" s="98"/>
    </row>
    <row r="98" spans="1:20" ht="105" x14ac:dyDescent="0.15">
      <c r="A98" s="101"/>
      <c r="B98" s="101"/>
      <c r="C98" s="156"/>
      <c r="D98" s="101"/>
      <c r="E98" s="130"/>
      <c r="F98" s="102"/>
      <c r="G98" s="133"/>
      <c r="H98" s="133"/>
      <c r="I98" s="147"/>
      <c r="J98" s="154"/>
      <c r="K98" s="93"/>
      <c r="L98" s="201"/>
      <c r="M98" s="24" t="s">
        <v>479</v>
      </c>
      <c r="N98" s="89"/>
      <c r="O98" s="105"/>
      <c r="P98" s="22" t="s">
        <v>517</v>
      </c>
      <c r="Q98" s="85" t="s">
        <v>464</v>
      </c>
      <c r="R98" s="96"/>
      <c r="S98" s="89"/>
      <c r="T98" s="98"/>
    </row>
    <row r="99" spans="1:20" ht="76.5" customHeight="1" x14ac:dyDescent="0.15">
      <c r="A99" s="101"/>
      <c r="B99" s="101"/>
      <c r="C99" s="156"/>
      <c r="D99" s="101"/>
      <c r="E99" s="128" t="s">
        <v>159</v>
      </c>
      <c r="F99" s="100" t="s">
        <v>246</v>
      </c>
      <c r="G99" s="131">
        <v>44136</v>
      </c>
      <c r="H99" s="131">
        <v>44377</v>
      </c>
      <c r="I99" s="145">
        <f t="shared" si="0"/>
        <v>34.428571428571431</v>
      </c>
      <c r="J99" s="153">
        <v>0</v>
      </c>
      <c r="K99" s="91" t="s">
        <v>247</v>
      </c>
      <c r="L99" s="201"/>
      <c r="M99" s="24" t="s">
        <v>65</v>
      </c>
      <c r="N99" s="88" t="s">
        <v>193</v>
      </c>
      <c r="O99" s="103" t="s">
        <v>59</v>
      </c>
      <c r="P99" s="30" t="s">
        <v>170</v>
      </c>
      <c r="Q99" s="11" t="s">
        <v>71</v>
      </c>
      <c r="R99" s="94"/>
      <c r="S99" s="88"/>
      <c r="T99" s="98"/>
    </row>
    <row r="100" spans="1:20" ht="164.25" customHeight="1" x14ac:dyDescent="0.15">
      <c r="A100" s="56"/>
      <c r="B100" s="56"/>
      <c r="C100" s="57"/>
      <c r="D100" s="56"/>
      <c r="E100" s="130"/>
      <c r="F100" s="102"/>
      <c r="G100" s="133"/>
      <c r="H100" s="133"/>
      <c r="I100" s="147"/>
      <c r="J100" s="154"/>
      <c r="K100" s="93"/>
      <c r="L100" s="236"/>
      <c r="M100" s="24" t="s">
        <v>250</v>
      </c>
      <c r="N100" s="89"/>
      <c r="O100" s="105"/>
      <c r="P100" s="22" t="s">
        <v>518</v>
      </c>
      <c r="Q100" s="85" t="s">
        <v>464</v>
      </c>
      <c r="R100" s="96"/>
      <c r="S100" s="89"/>
      <c r="T100" s="99"/>
    </row>
    <row r="101" spans="1:20" ht="247.5" customHeight="1" x14ac:dyDescent="0.15">
      <c r="A101" s="100">
        <v>6</v>
      </c>
      <c r="B101" s="100" t="s">
        <v>251</v>
      </c>
      <c r="C101" s="162" t="s">
        <v>252</v>
      </c>
      <c r="D101" s="100" t="s">
        <v>253</v>
      </c>
      <c r="E101" s="128" t="s">
        <v>39</v>
      </c>
      <c r="F101" s="100" t="s">
        <v>254</v>
      </c>
      <c r="G101" s="131">
        <v>43648</v>
      </c>
      <c r="H101" s="151">
        <v>43677</v>
      </c>
      <c r="I101" s="145">
        <f t="shared" si="0"/>
        <v>4.1428571428571432</v>
      </c>
      <c r="J101" s="118">
        <v>1</v>
      </c>
      <c r="K101" s="135" t="s">
        <v>255</v>
      </c>
      <c r="L101" s="200">
        <f>AVERAGE(J101:J114)</f>
        <v>0.59650000000000003</v>
      </c>
      <c r="M101" s="24" t="s">
        <v>256</v>
      </c>
      <c r="N101" s="100" t="s">
        <v>193</v>
      </c>
      <c r="O101" s="106" t="s">
        <v>96</v>
      </c>
      <c r="P101" s="21" t="s">
        <v>257</v>
      </c>
      <c r="Q101" s="11" t="s">
        <v>50</v>
      </c>
      <c r="R101" s="94"/>
      <c r="S101" s="88"/>
      <c r="T101" s="97" t="s">
        <v>258</v>
      </c>
    </row>
    <row r="102" spans="1:20" ht="147" customHeight="1" x14ac:dyDescent="0.15">
      <c r="A102" s="101"/>
      <c r="B102" s="101"/>
      <c r="C102" s="156"/>
      <c r="D102" s="101"/>
      <c r="E102" s="129"/>
      <c r="F102" s="101"/>
      <c r="G102" s="132"/>
      <c r="H102" s="163"/>
      <c r="I102" s="146"/>
      <c r="J102" s="119"/>
      <c r="K102" s="136"/>
      <c r="L102" s="201"/>
      <c r="M102" s="24" t="s">
        <v>259</v>
      </c>
      <c r="N102" s="101"/>
      <c r="O102" s="107"/>
      <c r="P102" s="21" t="s">
        <v>260</v>
      </c>
      <c r="Q102" s="11" t="s">
        <v>112</v>
      </c>
      <c r="R102" s="95"/>
      <c r="S102" s="90"/>
      <c r="T102" s="98"/>
    </row>
    <row r="103" spans="1:20" ht="195" customHeight="1" x14ac:dyDescent="0.15">
      <c r="A103" s="101"/>
      <c r="B103" s="101"/>
      <c r="C103" s="156"/>
      <c r="D103" s="101"/>
      <c r="E103" s="129"/>
      <c r="F103" s="101"/>
      <c r="G103" s="132"/>
      <c r="H103" s="163"/>
      <c r="I103" s="146"/>
      <c r="J103" s="119"/>
      <c r="K103" s="136"/>
      <c r="L103" s="201"/>
      <c r="M103" s="24" t="s">
        <v>261</v>
      </c>
      <c r="N103" s="101"/>
      <c r="O103" s="107"/>
      <c r="P103" s="21" t="s">
        <v>262</v>
      </c>
      <c r="Q103" s="11" t="s">
        <v>68</v>
      </c>
      <c r="R103" s="95"/>
      <c r="S103" s="90"/>
      <c r="T103" s="98"/>
    </row>
    <row r="104" spans="1:20" ht="213.75" customHeight="1" x14ac:dyDescent="0.15">
      <c r="A104" s="101"/>
      <c r="B104" s="101"/>
      <c r="C104" s="156"/>
      <c r="D104" s="101"/>
      <c r="E104" s="130"/>
      <c r="F104" s="102"/>
      <c r="G104" s="133"/>
      <c r="H104" s="152"/>
      <c r="I104" s="147"/>
      <c r="J104" s="120"/>
      <c r="K104" s="137"/>
      <c r="L104" s="201"/>
      <c r="M104" s="24" t="s">
        <v>263</v>
      </c>
      <c r="N104" s="102"/>
      <c r="O104" s="108"/>
      <c r="P104" s="21" t="s">
        <v>264</v>
      </c>
      <c r="Q104" s="11" t="s">
        <v>71</v>
      </c>
      <c r="R104" s="96"/>
      <c r="S104" s="89"/>
      <c r="T104" s="98"/>
    </row>
    <row r="105" spans="1:20" ht="234" customHeight="1" x14ac:dyDescent="0.15">
      <c r="A105" s="101"/>
      <c r="B105" s="101"/>
      <c r="C105" s="156"/>
      <c r="D105" s="101"/>
      <c r="E105" s="128" t="s">
        <v>54</v>
      </c>
      <c r="F105" s="100" t="s">
        <v>265</v>
      </c>
      <c r="G105" s="131">
        <v>43678</v>
      </c>
      <c r="H105" s="151">
        <v>43805</v>
      </c>
      <c r="I105" s="145">
        <f t="shared" si="0"/>
        <v>18.142857142857142</v>
      </c>
      <c r="J105" s="118">
        <v>1</v>
      </c>
      <c r="K105" s="135" t="s">
        <v>266</v>
      </c>
      <c r="L105" s="201"/>
      <c r="M105" s="24" t="s">
        <v>267</v>
      </c>
      <c r="N105" s="88" t="s">
        <v>193</v>
      </c>
      <c r="O105" s="109" t="s">
        <v>266</v>
      </c>
      <c r="P105" s="21" t="s">
        <v>268</v>
      </c>
      <c r="Q105" s="11" t="s">
        <v>50</v>
      </c>
      <c r="R105" s="94"/>
      <c r="S105" s="88"/>
      <c r="T105" s="98"/>
    </row>
    <row r="106" spans="1:20" ht="141" customHeight="1" x14ac:dyDescent="0.15">
      <c r="A106" s="101"/>
      <c r="B106" s="101"/>
      <c r="C106" s="156"/>
      <c r="D106" s="101"/>
      <c r="E106" s="129"/>
      <c r="F106" s="101"/>
      <c r="G106" s="132"/>
      <c r="H106" s="163"/>
      <c r="I106" s="146"/>
      <c r="J106" s="119"/>
      <c r="K106" s="136"/>
      <c r="L106" s="201"/>
      <c r="M106" s="24" t="s">
        <v>269</v>
      </c>
      <c r="N106" s="90"/>
      <c r="O106" s="110"/>
      <c r="P106" s="21" t="s">
        <v>270</v>
      </c>
      <c r="Q106" s="11" t="s">
        <v>112</v>
      </c>
      <c r="R106" s="95"/>
      <c r="S106" s="90"/>
      <c r="T106" s="98"/>
    </row>
    <row r="107" spans="1:20" ht="191.25" customHeight="1" x14ac:dyDescent="0.15">
      <c r="A107" s="101"/>
      <c r="B107" s="101"/>
      <c r="C107" s="156"/>
      <c r="D107" s="101"/>
      <c r="E107" s="129"/>
      <c r="F107" s="101"/>
      <c r="G107" s="132"/>
      <c r="H107" s="163"/>
      <c r="I107" s="146"/>
      <c r="J107" s="119"/>
      <c r="K107" s="136"/>
      <c r="L107" s="201"/>
      <c r="M107" s="19" t="s">
        <v>271</v>
      </c>
      <c r="N107" s="90"/>
      <c r="O107" s="110"/>
      <c r="P107" s="21" t="s">
        <v>272</v>
      </c>
      <c r="Q107" s="11" t="s">
        <v>68</v>
      </c>
      <c r="R107" s="95"/>
      <c r="S107" s="90"/>
      <c r="T107" s="98"/>
    </row>
    <row r="108" spans="1:20" ht="191.25" customHeight="1" x14ac:dyDescent="0.15">
      <c r="A108" s="101"/>
      <c r="B108" s="101"/>
      <c r="C108" s="156"/>
      <c r="D108" s="101"/>
      <c r="E108" s="130"/>
      <c r="F108" s="102"/>
      <c r="G108" s="133"/>
      <c r="H108" s="152"/>
      <c r="I108" s="147"/>
      <c r="J108" s="120"/>
      <c r="K108" s="137"/>
      <c r="L108" s="201"/>
      <c r="M108" s="24" t="s">
        <v>273</v>
      </c>
      <c r="N108" s="89"/>
      <c r="O108" s="111"/>
      <c r="P108" s="21" t="s">
        <v>274</v>
      </c>
      <c r="Q108" s="11" t="s">
        <v>71</v>
      </c>
      <c r="R108" s="96"/>
      <c r="S108" s="89"/>
      <c r="T108" s="98"/>
    </row>
    <row r="109" spans="1:20" ht="129.75" customHeight="1" x14ac:dyDescent="0.15">
      <c r="A109" s="101"/>
      <c r="B109" s="101"/>
      <c r="C109" s="156"/>
      <c r="D109" s="101"/>
      <c r="E109" s="128" t="s">
        <v>63</v>
      </c>
      <c r="F109" s="100" t="s">
        <v>275</v>
      </c>
      <c r="G109" s="131">
        <v>43678</v>
      </c>
      <c r="H109" s="151">
        <v>44347</v>
      </c>
      <c r="I109" s="145">
        <f t="shared" si="0"/>
        <v>95.571428571428569</v>
      </c>
      <c r="J109" s="237">
        <v>0.38600000000000001</v>
      </c>
      <c r="K109" s="135" t="s">
        <v>266</v>
      </c>
      <c r="L109" s="201"/>
      <c r="M109" s="41" t="s">
        <v>276</v>
      </c>
      <c r="N109" s="88" t="s">
        <v>193</v>
      </c>
      <c r="O109" s="106" t="s">
        <v>266</v>
      </c>
      <c r="P109" s="21" t="s">
        <v>277</v>
      </c>
      <c r="Q109" s="11" t="s">
        <v>50</v>
      </c>
      <c r="R109" s="94"/>
      <c r="S109" s="88"/>
      <c r="T109" s="98"/>
    </row>
    <row r="110" spans="1:20" ht="144" customHeight="1" x14ac:dyDescent="0.15">
      <c r="A110" s="101"/>
      <c r="B110" s="101"/>
      <c r="C110" s="156"/>
      <c r="D110" s="101"/>
      <c r="E110" s="129"/>
      <c r="F110" s="101"/>
      <c r="G110" s="132"/>
      <c r="H110" s="163"/>
      <c r="I110" s="146"/>
      <c r="J110" s="238"/>
      <c r="K110" s="136"/>
      <c r="L110" s="201"/>
      <c r="M110" s="41" t="s">
        <v>278</v>
      </c>
      <c r="N110" s="90"/>
      <c r="O110" s="107"/>
      <c r="P110" s="21" t="s">
        <v>279</v>
      </c>
      <c r="Q110" s="11" t="s">
        <v>112</v>
      </c>
      <c r="R110" s="95"/>
      <c r="S110" s="90"/>
      <c r="T110" s="98"/>
    </row>
    <row r="111" spans="1:20" ht="271.5" customHeight="1" x14ac:dyDescent="0.15">
      <c r="A111" s="101"/>
      <c r="B111" s="101"/>
      <c r="C111" s="156"/>
      <c r="D111" s="101"/>
      <c r="E111" s="129"/>
      <c r="F111" s="101"/>
      <c r="G111" s="132"/>
      <c r="H111" s="163"/>
      <c r="I111" s="146"/>
      <c r="J111" s="238"/>
      <c r="K111" s="136"/>
      <c r="L111" s="201"/>
      <c r="M111" s="28" t="s">
        <v>280</v>
      </c>
      <c r="N111" s="90"/>
      <c r="O111" s="107"/>
      <c r="P111" s="21" t="s">
        <v>281</v>
      </c>
      <c r="Q111" s="11" t="s">
        <v>68</v>
      </c>
      <c r="R111" s="95"/>
      <c r="S111" s="90"/>
      <c r="T111" s="98"/>
    </row>
    <row r="112" spans="1:20" ht="191.25" customHeight="1" x14ac:dyDescent="0.15">
      <c r="A112" s="101"/>
      <c r="B112" s="101"/>
      <c r="C112" s="156"/>
      <c r="D112" s="101"/>
      <c r="E112" s="129"/>
      <c r="F112" s="101"/>
      <c r="G112" s="132"/>
      <c r="H112" s="163"/>
      <c r="I112" s="146"/>
      <c r="J112" s="238"/>
      <c r="K112" s="136"/>
      <c r="L112" s="201"/>
      <c r="M112" s="28" t="s">
        <v>282</v>
      </c>
      <c r="N112" s="90"/>
      <c r="O112" s="107"/>
      <c r="P112" s="21" t="s">
        <v>283</v>
      </c>
      <c r="Q112" s="11" t="s">
        <v>71</v>
      </c>
      <c r="R112" s="95"/>
      <c r="S112" s="90"/>
      <c r="T112" s="98"/>
    </row>
    <row r="113" spans="1:20" ht="195" x14ac:dyDescent="0.15">
      <c r="A113" s="101"/>
      <c r="B113" s="101"/>
      <c r="C113" s="156"/>
      <c r="D113" s="101"/>
      <c r="E113" s="130"/>
      <c r="F113" s="102"/>
      <c r="G113" s="133"/>
      <c r="H113" s="152"/>
      <c r="I113" s="147"/>
      <c r="J113" s="239"/>
      <c r="K113" s="137"/>
      <c r="L113" s="201"/>
      <c r="M113" s="28" t="s">
        <v>480</v>
      </c>
      <c r="N113" s="89"/>
      <c r="O113" s="108"/>
      <c r="P113" s="21" t="s">
        <v>481</v>
      </c>
      <c r="Q113" s="85" t="s">
        <v>464</v>
      </c>
      <c r="R113" s="96"/>
      <c r="S113" s="89"/>
      <c r="T113" s="98"/>
    </row>
    <row r="114" spans="1:20" ht="103.5" customHeight="1" x14ac:dyDescent="0.15">
      <c r="A114" s="101"/>
      <c r="B114" s="101"/>
      <c r="C114" s="156"/>
      <c r="D114" s="101"/>
      <c r="E114" s="128" t="s">
        <v>140</v>
      </c>
      <c r="F114" s="100" t="s">
        <v>284</v>
      </c>
      <c r="G114" s="131">
        <v>43891</v>
      </c>
      <c r="H114" s="151">
        <v>44377</v>
      </c>
      <c r="I114" s="145">
        <f t="shared" si="0"/>
        <v>69.428571428571431</v>
      </c>
      <c r="J114" s="153">
        <v>0</v>
      </c>
      <c r="K114" s="91" t="s">
        <v>285</v>
      </c>
      <c r="L114" s="201"/>
      <c r="M114" s="42" t="s">
        <v>208</v>
      </c>
      <c r="N114" s="88" t="s">
        <v>193</v>
      </c>
      <c r="O114" s="103" t="s">
        <v>59</v>
      </c>
      <c r="P114" s="30" t="s">
        <v>286</v>
      </c>
      <c r="Q114" s="11" t="s">
        <v>68</v>
      </c>
      <c r="R114" s="94"/>
      <c r="S114" s="88"/>
      <c r="T114" s="98"/>
    </row>
    <row r="115" spans="1:20" ht="144" customHeight="1" x14ac:dyDescent="0.15">
      <c r="A115" s="101"/>
      <c r="B115" s="101"/>
      <c r="C115" s="156"/>
      <c r="D115" s="101"/>
      <c r="E115" s="129"/>
      <c r="F115" s="101"/>
      <c r="G115" s="132"/>
      <c r="H115" s="163"/>
      <c r="I115" s="146"/>
      <c r="J115" s="241"/>
      <c r="K115" s="92"/>
      <c r="L115" s="201"/>
      <c r="M115" s="43" t="s">
        <v>248</v>
      </c>
      <c r="N115" s="90"/>
      <c r="O115" s="104"/>
      <c r="P115" s="30" t="s">
        <v>287</v>
      </c>
      <c r="Q115" s="11" t="s">
        <v>71</v>
      </c>
      <c r="R115" s="95"/>
      <c r="S115" s="90"/>
      <c r="T115" s="98"/>
    </row>
    <row r="116" spans="1:20" ht="201" customHeight="1" x14ac:dyDescent="0.15">
      <c r="A116" s="102"/>
      <c r="B116" s="102"/>
      <c r="C116" s="157"/>
      <c r="D116" s="102"/>
      <c r="E116" s="130"/>
      <c r="F116" s="102"/>
      <c r="G116" s="133"/>
      <c r="H116" s="152"/>
      <c r="I116" s="147"/>
      <c r="J116" s="154"/>
      <c r="K116" s="93"/>
      <c r="L116" s="236"/>
      <c r="M116" s="43" t="s">
        <v>482</v>
      </c>
      <c r="N116" s="89"/>
      <c r="O116" s="105"/>
      <c r="P116" s="30" t="s">
        <v>518</v>
      </c>
      <c r="Q116" s="85" t="s">
        <v>464</v>
      </c>
      <c r="R116" s="96"/>
      <c r="S116" s="89"/>
      <c r="T116" s="99"/>
    </row>
    <row r="117" spans="1:20" ht="81.75" customHeight="1" x14ac:dyDescent="0.15">
      <c r="A117" s="100">
        <v>7</v>
      </c>
      <c r="B117" s="100" t="s">
        <v>288</v>
      </c>
      <c r="C117" s="162" t="s">
        <v>289</v>
      </c>
      <c r="D117" s="100" t="s">
        <v>290</v>
      </c>
      <c r="E117" s="128" t="s">
        <v>39</v>
      </c>
      <c r="F117" s="100" t="s">
        <v>291</v>
      </c>
      <c r="G117" s="131">
        <v>43617</v>
      </c>
      <c r="H117" s="151">
        <v>44196</v>
      </c>
      <c r="I117" s="145">
        <f t="shared" si="0"/>
        <v>82.714285714285708</v>
      </c>
      <c r="J117" s="139">
        <v>0.1</v>
      </c>
      <c r="K117" s="135" t="s">
        <v>292</v>
      </c>
      <c r="L117" s="242">
        <f>AVERAGE(J117:J130)</f>
        <v>0.02</v>
      </c>
      <c r="M117" s="72" t="s">
        <v>293</v>
      </c>
      <c r="N117" s="100" t="s">
        <v>193</v>
      </c>
      <c r="O117" s="106" t="s">
        <v>294</v>
      </c>
      <c r="P117" s="21" t="s">
        <v>295</v>
      </c>
      <c r="Q117" s="11" t="s">
        <v>46</v>
      </c>
      <c r="R117" s="94"/>
      <c r="S117" s="88"/>
      <c r="T117" s="97" t="s">
        <v>296</v>
      </c>
    </row>
    <row r="118" spans="1:20" ht="91.5" customHeight="1" x14ac:dyDescent="0.15">
      <c r="A118" s="101"/>
      <c r="B118" s="101"/>
      <c r="C118" s="156"/>
      <c r="D118" s="101"/>
      <c r="E118" s="129"/>
      <c r="F118" s="101"/>
      <c r="G118" s="132"/>
      <c r="H118" s="163"/>
      <c r="I118" s="146"/>
      <c r="J118" s="140"/>
      <c r="K118" s="136"/>
      <c r="L118" s="243"/>
      <c r="M118" s="72" t="s">
        <v>293</v>
      </c>
      <c r="N118" s="101"/>
      <c r="O118" s="107"/>
      <c r="P118" s="21" t="s">
        <v>295</v>
      </c>
      <c r="Q118" s="11" t="s">
        <v>195</v>
      </c>
      <c r="R118" s="95"/>
      <c r="S118" s="90"/>
      <c r="T118" s="98"/>
    </row>
    <row r="119" spans="1:20" ht="93" customHeight="1" x14ac:dyDescent="0.15">
      <c r="A119" s="101"/>
      <c r="B119" s="101"/>
      <c r="C119" s="156"/>
      <c r="D119" s="101"/>
      <c r="E119" s="129"/>
      <c r="F119" s="101"/>
      <c r="G119" s="132"/>
      <c r="H119" s="163"/>
      <c r="I119" s="146"/>
      <c r="J119" s="140"/>
      <c r="K119" s="136"/>
      <c r="L119" s="243"/>
      <c r="M119" s="72" t="s">
        <v>293</v>
      </c>
      <c r="N119" s="101"/>
      <c r="O119" s="107"/>
      <c r="P119" s="21" t="s">
        <v>297</v>
      </c>
      <c r="Q119" s="11" t="s">
        <v>112</v>
      </c>
      <c r="R119" s="95"/>
      <c r="S119" s="90"/>
      <c r="T119" s="98"/>
    </row>
    <row r="120" spans="1:20" ht="110.25" customHeight="1" x14ac:dyDescent="0.15">
      <c r="A120" s="101"/>
      <c r="B120" s="101"/>
      <c r="C120" s="156"/>
      <c r="D120" s="101"/>
      <c r="E120" s="129"/>
      <c r="F120" s="101"/>
      <c r="G120" s="132"/>
      <c r="H120" s="163"/>
      <c r="I120" s="146"/>
      <c r="J120" s="140"/>
      <c r="K120" s="136"/>
      <c r="L120" s="243"/>
      <c r="M120" s="44" t="s">
        <v>293</v>
      </c>
      <c r="N120" s="101"/>
      <c r="O120" s="107"/>
      <c r="P120" s="21" t="s">
        <v>298</v>
      </c>
      <c r="Q120" s="11" t="s">
        <v>68</v>
      </c>
      <c r="R120" s="95"/>
      <c r="S120" s="90"/>
      <c r="T120" s="98"/>
    </row>
    <row r="121" spans="1:20" ht="170.25" customHeight="1" x14ac:dyDescent="0.15">
      <c r="A121" s="101"/>
      <c r="B121" s="101"/>
      <c r="C121" s="156"/>
      <c r="D121" s="101"/>
      <c r="E121" s="129"/>
      <c r="F121" s="101"/>
      <c r="G121" s="132"/>
      <c r="H121" s="163"/>
      <c r="I121" s="146"/>
      <c r="J121" s="140"/>
      <c r="K121" s="136"/>
      <c r="L121" s="243"/>
      <c r="M121" s="71" t="s">
        <v>299</v>
      </c>
      <c r="N121" s="101"/>
      <c r="O121" s="107"/>
      <c r="P121" s="21" t="s">
        <v>300</v>
      </c>
      <c r="Q121" s="11" t="s">
        <v>71</v>
      </c>
      <c r="R121" s="95"/>
      <c r="S121" s="90"/>
      <c r="T121" s="98"/>
    </row>
    <row r="122" spans="1:20" ht="170.25" customHeight="1" x14ac:dyDescent="0.15">
      <c r="A122" s="101"/>
      <c r="B122" s="101"/>
      <c r="C122" s="156"/>
      <c r="D122" s="101"/>
      <c r="E122" s="130"/>
      <c r="F122" s="102"/>
      <c r="G122" s="133"/>
      <c r="H122" s="152"/>
      <c r="I122" s="147"/>
      <c r="J122" s="141"/>
      <c r="K122" s="137"/>
      <c r="L122" s="243"/>
      <c r="M122" s="71" t="s">
        <v>483</v>
      </c>
      <c r="N122" s="102"/>
      <c r="O122" s="108"/>
      <c r="P122" s="21" t="s">
        <v>519</v>
      </c>
      <c r="Q122" s="85" t="s">
        <v>464</v>
      </c>
      <c r="R122" s="96"/>
      <c r="S122" s="89"/>
      <c r="T122" s="98"/>
    </row>
    <row r="123" spans="1:20" ht="73.5" customHeight="1" x14ac:dyDescent="0.15">
      <c r="A123" s="101"/>
      <c r="B123" s="101"/>
      <c r="C123" s="156"/>
      <c r="D123" s="101"/>
      <c r="E123" s="128" t="s">
        <v>54</v>
      </c>
      <c r="F123" s="100" t="s">
        <v>301</v>
      </c>
      <c r="G123" s="131">
        <v>43983</v>
      </c>
      <c r="H123" s="151">
        <v>44285</v>
      </c>
      <c r="I123" s="145">
        <f t="shared" si="0"/>
        <v>43.142857142857146</v>
      </c>
      <c r="J123" s="153">
        <v>0</v>
      </c>
      <c r="K123" s="135" t="s">
        <v>302</v>
      </c>
      <c r="L123" s="243"/>
      <c r="M123" s="24" t="s">
        <v>65</v>
      </c>
      <c r="N123" s="100" t="s">
        <v>193</v>
      </c>
      <c r="O123" s="106" t="s">
        <v>302</v>
      </c>
      <c r="P123" s="30" t="s">
        <v>170</v>
      </c>
      <c r="Q123" s="11" t="s">
        <v>68</v>
      </c>
      <c r="R123" s="94"/>
      <c r="S123" s="88"/>
      <c r="T123" s="98"/>
    </row>
    <row r="124" spans="1:20" ht="150" customHeight="1" x14ac:dyDescent="0.15">
      <c r="A124" s="101"/>
      <c r="B124" s="101"/>
      <c r="C124" s="156"/>
      <c r="D124" s="101"/>
      <c r="E124" s="129"/>
      <c r="F124" s="101"/>
      <c r="G124" s="132"/>
      <c r="H124" s="163"/>
      <c r="I124" s="146"/>
      <c r="J124" s="241"/>
      <c r="K124" s="136"/>
      <c r="L124" s="243"/>
      <c r="M124" s="24" t="s">
        <v>303</v>
      </c>
      <c r="N124" s="101"/>
      <c r="O124" s="107"/>
      <c r="P124" s="30" t="s">
        <v>304</v>
      </c>
      <c r="Q124" s="11" t="s">
        <v>71</v>
      </c>
      <c r="R124" s="95"/>
      <c r="S124" s="90"/>
      <c r="T124" s="98"/>
    </row>
    <row r="125" spans="1:20" ht="105" x14ac:dyDescent="0.15">
      <c r="A125" s="101"/>
      <c r="B125" s="101"/>
      <c r="C125" s="156"/>
      <c r="D125" s="101"/>
      <c r="E125" s="130"/>
      <c r="F125" s="102"/>
      <c r="G125" s="133"/>
      <c r="H125" s="152"/>
      <c r="I125" s="147"/>
      <c r="J125" s="154"/>
      <c r="K125" s="137"/>
      <c r="L125" s="243"/>
      <c r="M125" s="24" t="s">
        <v>305</v>
      </c>
      <c r="N125" s="102"/>
      <c r="O125" s="108"/>
      <c r="P125" s="21" t="s">
        <v>520</v>
      </c>
      <c r="Q125" s="85" t="s">
        <v>464</v>
      </c>
      <c r="R125" s="96"/>
      <c r="S125" s="89"/>
      <c r="T125" s="98"/>
    </row>
    <row r="126" spans="1:20" ht="66.75" customHeight="1" x14ac:dyDescent="0.15">
      <c r="A126" s="101"/>
      <c r="B126" s="101"/>
      <c r="C126" s="156"/>
      <c r="D126" s="101"/>
      <c r="E126" s="128" t="s">
        <v>63</v>
      </c>
      <c r="F126" s="100" t="s">
        <v>306</v>
      </c>
      <c r="G126" s="151">
        <v>44166</v>
      </c>
      <c r="H126" s="151">
        <v>44316</v>
      </c>
      <c r="I126" s="145">
        <f t="shared" si="0"/>
        <v>21.428571428571427</v>
      </c>
      <c r="J126" s="153">
        <v>0</v>
      </c>
      <c r="K126" s="91" t="s">
        <v>285</v>
      </c>
      <c r="L126" s="243"/>
      <c r="M126" s="24" t="s">
        <v>65</v>
      </c>
      <c r="N126" s="88" t="s">
        <v>193</v>
      </c>
      <c r="O126" s="103" t="s">
        <v>285</v>
      </c>
      <c r="P126" s="30" t="s">
        <v>170</v>
      </c>
      <c r="Q126" s="11" t="s">
        <v>71</v>
      </c>
      <c r="R126" s="94"/>
      <c r="S126" s="88"/>
      <c r="T126" s="98"/>
    </row>
    <row r="127" spans="1:20" ht="216" customHeight="1" x14ac:dyDescent="0.15">
      <c r="A127" s="101"/>
      <c r="B127" s="101"/>
      <c r="C127" s="156"/>
      <c r="D127" s="101"/>
      <c r="E127" s="130"/>
      <c r="F127" s="102"/>
      <c r="G127" s="152"/>
      <c r="H127" s="152"/>
      <c r="I127" s="147"/>
      <c r="J127" s="154"/>
      <c r="K127" s="93"/>
      <c r="L127" s="243"/>
      <c r="M127" s="24" t="s">
        <v>484</v>
      </c>
      <c r="N127" s="89"/>
      <c r="O127" s="105"/>
      <c r="P127" s="21" t="s">
        <v>521</v>
      </c>
      <c r="Q127" s="85" t="s">
        <v>464</v>
      </c>
      <c r="R127" s="96"/>
      <c r="S127" s="89"/>
      <c r="T127" s="98"/>
    </row>
    <row r="128" spans="1:20" ht="69" customHeight="1" x14ac:dyDescent="0.15">
      <c r="A128" s="101"/>
      <c r="B128" s="101"/>
      <c r="C128" s="156"/>
      <c r="D128" s="101"/>
      <c r="E128" s="128" t="s">
        <v>140</v>
      </c>
      <c r="F128" s="100" t="s">
        <v>307</v>
      </c>
      <c r="G128" s="151">
        <v>44256</v>
      </c>
      <c r="H128" s="151">
        <v>44347</v>
      </c>
      <c r="I128" s="145">
        <f t="shared" si="0"/>
        <v>13</v>
      </c>
      <c r="J128" s="153">
        <v>0</v>
      </c>
      <c r="K128" s="135" t="s">
        <v>255</v>
      </c>
      <c r="L128" s="243"/>
      <c r="M128" s="24" t="s">
        <v>65</v>
      </c>
      <c r="N128" s="88" t="s">
        <v>193</v>
      </c>
      <c r="O128" s="106" t="s">
        <v>96</v>
      </c>
      <c r="P128" s="30" t="s">
        <v>170</v>
      </c>
      <c r="Q128" s="11" t="s">
        <v>71</v>
      </c>
      <c r="R128" s="94"/>
      <c r="S128" s="88"/>
      <c r="T128" s="98"/>
    </row>
    <row r="129" spans="1:20" ht="105" x14ac:dyDescent="0.15">
      <c r="A129" s="101"/>
      <c r="B129" s="101"/>
      <c r="C129" s="156"/>
      <c r="D129" s="101"/>
      <c r="E129" s="130"/>
      <c r="F129" s="102"/>
      <c r="G129" s="152"/>
      <c r="H129" s="152"/>
      <c r="I129" s="147"/>
      <c r="J129" s="154"/>
      <c r="K129" s="137"/>
      <c r="L129" s="243"/>
      <c r="M129" s="24" t="s">
        <v>308</v>
      </c>
      <c r="N129" s="89"/>
      <c r="O129" s="108"/>
      <c r="P129" s="21" t="s">
        <v>522</v>
      </c>
      <c r="Q129" s="85" t="s">
        <v>464</v>
      </c>
      <c r="R129" s="96"/>
      <c r="S129" s="89"/>
      <c r="T129" s="98"/>
    </row>
    <row r="130" spans="1:20" ht="59.25" customHeight="1" x14ac:dyDescent="0.15">
      <c r="A130" s="101"/>
      <c r="B130" s="101"/>
      <c r="C130" s="156"/>
      <c r="D130" s="101"/>
      <c r="E130" s="128" t="s">
        <v>151</v>
      </c>
      <c r="F130" s="100" t="s">
        <v>309</v>
      </c>
      <c r="G130" s="131">
        <v>44256</v>
      </c>
      <c r="H130" s="131">
        <v>44377</v>
      </c>
      <c r="I130" s="145">
        <f>(H130-G130)/7</f>
        <v>17.285714285714285</v>
      </c>
      <c r="J130" s="153">
        <v>0</v>
      </c>
      <c r="K130" s="91" t="s">
        <v>285</v>
      </c>
      <c r="L130" s="243"/>
      <c r="M130" s="19" t="s">
        <v>65</v>
      </c>
      <c r="N130" s="88" t="s">
        <v>310</v>
      </c>
      <c r="O130" s="103" t="s">
        <v>59</v>
      </c>
      <c r="P130" s="22" t="s">
        <v>170</v>
      </c>
      <c r="Q130" s="11" t="s">
        <v>71</v>
      </c>
      <c r="R130" s="94"/>
      <c r="S130" s="88"/>
      <c r="T130" s="98"/>
    </row>
    <row r="131" spans="1:20" ht="214.5" customHeight="1" x14ac:dyDescent="0.15">
      <c r="A131" s="58"/>
      <c r="B131" s="56"/>
      <c r="C131" s="57"/>
      <c r="D131" s="56"/>
      <c r="E131" s="130"/>
      <c r="F131" s="102"/>
      <c r="G131" s="133"/>
      <c r="H131" s="133"/>
      <c r="I131" s="147"/>
      <c r="J131" s="154"/>
      <c r="K131" s="93"/>
      <c r="L131" s="244"/>
      <c r="M131" s="24" t="s">
        <v>482</v>
      </c>
      <c r="N131" s="89"/>
      <c r="O131" s="105"/>
      <c r="P131" s="21" t="s">
        <v>523</v>
      </c>
      <c r="Q131" s="85" t="s">
        <v>464</v>
      </c>
      <c r="R131" s="96"/>
      <c r="S131" s="89"/>
      <c r="T131" s="99"/>
    </row>
    <row r="132" spans="1:20" ht="177" customHeight="1" x14ac:dyDescent="0.15">
      <c r="A132" s="161">
        <v>8</v>
      </c>
      <c r="B132" s="205" t="s">
        <v>311</v>
      </c>
      <c r="C132" s="162" t="s">
        <v>312</v>
      </c>
      <c r="D132" s="100" t="s">
        <v>313</v>
      </c>
      <c r="E132" s="128" t="s">
        <v>39</v>
      </c>
      <c r="F132" s="100" t="s">
        <v>314</v>
      </c>
      <c r="G132" s="131">
        <v>43654</v>
      </c>
      <c r="H132" s="151">
        <v>43805</v>
      </c>
      <c r="I132" s="145">
        <f t="shared" si="0"/>
        <v>21.571428571428573</v>
      </c>
      <c r="J132" s="118">
        <v>1</v>
      </c>
      <c r="K132" s="135" t="s">
        <v>96</v>
      </c>
      <c r="L132" s="200">
        <f>AVERAGE(J132:J149)</f>
        <v>0.51112000000000002</v>
      </c>
      <c r="M132" s="41" t="s">
        <v>315</v>
      </c>
      <c r="N132" s="88" t="s">
        <v>193</v>
      </c>
      <c r="O132" s="106" t="s">
        <v>96</v>
      </c>
      <c r="P132" s="21" t="s">
        <v>316</v>
      </c>
      <c r="Q132" s="11" t="s">
        <v>195</v>
      </c>
      <c r="R132" s="94"/>
      <c r="S132" s="88"/>
      <c r="T132" s="97" t="s">
        <v>317</v>
      </c>
    </row>
    <row r="133" spans="1:20" ht="163.5" customHeight="1" x14ac:dyDescent="0.15">
      <c r="A133" s="159"/>
      <c r="B133" s="206"/>
      <c r="C133" s="156"/>
      <c r="D133" s="101"/>
      <c r="E133" s="129"/>
      <c r="F133" s="101"/>
      <c r="G133" s="132"/>
      <c r="H133" s="163"/>
      <c r="I133" s="146"/>
      <c r="J133" s="119"/>
      <c r="K133" s="136"/>
      <c r="L133" s="201"/>
      <c r="M133" s="41" t="s">
        <v>318</v>
      </c>
      <c r="N133" s="90"/>
      <c r="O133" s="107"/>
      <c r="P133" s="21" t="s">
        <v>319</v>
      </c>
      <c r="Q133" s="11" t="s">
        <v>112</v>
      </c>
      <c r="R133" s="95"/>
      <c r="S133" s="90"/>
      <c r="T133" s="98"/>
    </row>
    <row r="134" spans="1:20" ht="159" customHeight="1" x14ac:dyDescent="0.15">
      <c r="A134" s="159"/>
      <c r="B134" s="206"/>
      <c r="C134" s="156"/>
      <c r="D134" s="101"/>
      <c r="E134" s="129"/>
      <c r="F134" s="101"/>
      <c r="G134" s="132"/>
      <c r="H134" s="163"/>
      <c r="I134" s="146"/>
      <c r="J134" s="119"/>
      <c r="K134" s="136"/>
      <c r="L134" s="201"/>
      <c r="M134" s="41" t="s">
        <v>320</v>
      </c>
      <c r="N134" s="90"/>
      <c r="O134" s="107"/>
      <c r="P134" s="21" t="s">
        <v>321</v>
      </c>
      <c r="Q134" s="11" t="s">
        <v>68</v>
      </c>
      <c r="R134" s="95"/>
      <c r="S134" s="90"/>
      <c r="T134" s="98"/>
    </row>
    <row r="135" spans="1:20" ht="243.75" customHeight="1" x14ac:dyDescent="0.15">
      <c r="A135" s="159"/>
      <c r="B135" s="206"/>
      <c r="C135" s="156"/>
      <c r="D135" s="101"/>
      <c r="E135" s="130"/>
      <c r="F135" s="102"/>
      <c r="G135" s="133"/>
      <c r="H135" s="152"/>
      <c r="I135" s="147"/>
      <c r="J135" s="120"/>
      <c r="K135" s="137"/>
      <c r="L135" s="201"/>
      <c r="M135" s="41" t="s">
        <v>322</v>
      </c>
      <c r="N135" s="89"/>
      <c r="O135" s="108"/>
      <c r="P135" s="21" t="s">
        <v>323</v>
      </c>
      <c r="Q135" s="11" t="s">
        <v>71</v>
      </c>
      <c r="R135" s="96"/>
      <c r="S135" s="89"/>
      <c r="T135" s="98"/>
    </row>
    <row r="136" spans="1:20" ht="165" customHeight="1" x14ac:dyDescent="0.15">
      <c r="A136" s="159"/>
      <c r="B136" s="206"/>
      <c r="C136" s="156"/>
      <c r="D136" s="101"/>
      <c r="E136" s="128" t="s">
        <v>54</v>
      </c>
      <c r="F136" s="100" t="s">
        <v>324</v>
      </c>
      <c r="G136" s="131">
        <v>43654</v>
      </c>
      <c r="H136" s="151">
        <v>44347</v>
      </c>
      <c r="I136" s="145">
        <f t="shared" si="0"/>
        <v>99</v>
      </c>
      <c r="J136" s="123">
        <v>0.77780000000000005</v>
      </c>
      <c r="K136" s="91" t="s">
        <v>325</v>
      </c>
      <c r="L136" s="201"/>
      <c r="M136" s="41" t="s">
        <v>326</v>
      </c>
      <c r="N136" s="100" t="s">
        <v>327</v>
      </c>
      <c r="O136" s="103" t="s">
        <v>325</v>
      </c>
      <c r="P136" s="21" t="s">
        <v>328</v>
      </c>
      <c r="Q136" s="11" t="s">
        <v>195</v>
      </c>
      <c r="R136" s="94"/>
      <c r="S136" s="88"/>
      <c r="T136" s="98"/>
    </row>
    <row r="137" spans="1:20" ht="162.75" customHeight="1" x14ac:dyDescent="0.15">
      <c r="A137" s="159"/>
      <c r="B137" s="206"/>
      <c r="C137" s="156"/>
      <c r="D137" s="101"/>
      <c r="E137" s="129"/>
      <c r="F137" s="101"/>
      <c r="G137" s="132"/>
      <c r="H137" s="163"/>
      <c r="I137" s="146"/>
      <c r="J137" s="124"/>
      <c r="K137" s="92"/>
      <c r="L137" s="201"/>
      <c r="M137" s="41" t="s">
        <v>329</v>
      </c>
      <c r="N137" s="101"/>
      <c r="O137" s="104"/>
      <c r="P137" s="21" t="s">
        <v>330</v>
      </c>
      <c r="Q137" s="11" t="s">
        <v>112</v>
      </c>
      <c r="R137" s="95"/>
      <c r="S137" s="90"/>
      <c r="T137" s="98"/>
    </row>
    <row r="138" spans="1:20" ht="162.75" customHeight="1" x14ac:dyDescent="0.15">
      <c r="A138" s="159"/>
      <c r="B138" s="206"/>
      <c r="C138" s="156"/>
      <c r="D138" s="101"/>
      <c r="E138" s="129"/>
      <c r="F138" s="101"/>
      <c r="G138" s="132"/>
      <c r="H138" s="163"/>
      <c r="I138" s="146"/>
      <c r="J138" s="124"/>
      <c r="K138" s="92"/>
      <c r="L138" s="201"/>
      <c r="M138" s="41" t="s">
        <v>331</v>
      </c>
      <c r="N138" s="101"/>
      <c r="O138" s="104"/>
      <c r="P138" s="21" t="s">
        <v>332</v>
      </c>
      <c r="Q138" s="11" t="s">
        <v>68</v>
      </c>
      <c r="R138" s="95"/>
      <c r="S138" s="90"/>
      <c r="T138" s="98"/>
    </row>
    <row r="139" spans="1:20" ht="188.25" customHeight="1" x14ac:dyDescent="0.15">
      <c r="A139" s="159"/>
      <c r="B139" s="206"/>
      <c r="C139" s="156"/>
      <c r="D139" s="101"/>
      <c r="E139" s="129"/>
      <c r="F139" s="101"/>
      <c r="G139" s="132"/>
      <c r="H139" s="163"/>
      <c r="I139" s="146"/>
      <c r="J139" s="124"/>
      <c r="K139" s="92"/>
      <c r="L139" s="201"/>
      <c r="M139" s="41" t="s">
        <v>333</v>
      </c>
      <c r="N139" s="101"/>
      <c r="O139" s="104"/>
      <c r="P139" s="21" t="s">
        <v>334</v>
      </c>
      <c r="Q139" s="11" t="s">
        <v>71</v>
      </c>
      <c r="R139" s="95"/>
      <c r="S139" s="90"/>
      <c r="T139" s="98"/>
    </row>
    <row r="140" spans="1:20" ht="188.25" customHeight="1" x14ac:dyDescent="0.15">
      <c r="A140" s="159"/>
      <c r="B140" s="206"/>
      <c r="C140" s="156"/>
      <c r="D140" s="101"/>
      <c r="E140" s="130"/>
      <c r="F140" s="102"/>
      <c r="G140" s="133"/>
      <c r="H140" s="152"/>
      <c r="I140" s="147"/>
      <c r="J140" s="125"/>
      <c r="K140" s="93"/>
      <c r="L140" s="201"/>
      <c r="M140" s="41" t="s">
        <v>485</v>
      </c>
      <c r="N140" s="102"/>
      <c r="O140" s="105"/>
      <c r="P140" s="21" t="s">
        <v>524</v>
      </c>
      <c r="Q140" s="85" t="s">
        <v>464</v>
      </c>
      <c r="R140" s="96"/>
      <c r="S140" s="89"/>
      <c r="T140" s="98"/>
    </row>
    <row r="141" spans="1:20" ht="175.5" customHeight="1" x14ac:dyDescent="0.15">
      <c r="A141" s="159"/>
      <c r="B141" s="206"/>
      <c r="C141" s="156"/>
      <c r="D141" s="101"/>
      <c r="E141" s="128" t="s">
        <v>63</v>
      </c>
      <c r="F141" s="100" t="s">
        <v>335</v>
      </c>
      <c r="G141" s="131">
        <v>43654</v>
      </c>
      <c r="H141" s="151">
        <v>44347</v>
      </c>
      <c r="I141" s="145">
        <f t="shared" si="0"/>
        <v>99</v>
      </c>
      <c r="J141" s="123">
        <v>0.77780000000000005</v>
      </c>
      <c r="K141" s="91" t="s">
        <v>336</v>
      </c>
      <c r="L141" s="201"/>
      <c r="M141" s="19" t="s">
        <v>337</v>
      </c>
      <c r="N141" s="88" t="s">
        <v>193</v>
      </c>
      <c r="O141" s="103" t="s">
        <v>336</v>
      </c>
      <c r="P141" s="21" t="s">
        <v>338</v>
      </c>
      <c r="Q141" s="11" t="s">
        <v>195</v>
      </c>
      <c r="R141" s="94"/>
      <c r="S141" s="88"/>
      <c r="T141" s="98"/>
    </row>
    <row r="142" spans="1:20" ht="150" customHeight="1" x14ac:dyDescent="0.15">
      <c r="A142" s="159"/>
      <c r="B142" s="206"/>
      <c r="C142" s="156"/>
      <c r="D142" s="101"/>
      <c r="E142" s="129"/>
      <c r="F142" s="101"/>
      <c r="G142" s="132"/>
      <c r="H142" s="163"/>
      <c r="I142" s="146"/>
      <c r="J142" s="124"/>
      <c r="K142" s="92"/>
      <c r="L142" s="201"/>
      <c r="M142" s="19" t="s">
        <v>339</v>
      </c>
      <c r="N142" s="90"/>
      <c r="O142" s="104"/>
      <c r="P142" s="21" t="s">
        <v>340</v>
      </c>
      <c r="Q142" s="11" t="s">
        <v>112</v>
      </c>
      <c r="R142" s="95"/>
      <c r="S142" s="90"/>
      <c r="T142" s="98"/>
    </row>
    <row r="143" spans="1:20" ht="150" customHeight="1" x14ac:dyDescent="0.15">
      <c r="A143" s="159"/>
      <c r="B143" s="206"/>
      <c r="C143" s="156"/>
      <c r="D143" s="101"/>
      <c r="E143" s="129"/>
      <c r="F143" s="101"/>
      <c r="G143" s="132"/>
      <c r="H143" s="163"/>
      <c r="I143" s="146"/>
      <c r="J143" s="124"/>
      <c r="K143" s="92"/>
      <c r="L143" s="201"/>
      <c r="M143" s="19" t="s">
        <v>341</v>
      </c>
      <c r="N143" s="90"/>
      <c r="O143" s="104"/>
      <c r="P143" s="21" t="s">
        <v>342</v>
      </c>
      <c r="Q143" s="11" t="s">
        <v>68</v>
      </c>
      <c r="R143" s="95"/>
      <c r="S143" s="90"/>
      <c r="T143" s="98"/>
    </row>
    <row r="144" spans="1:20" ht="167.25" customHeight="1" x14ac:dyDescent="0.15">
      <c r="A144" s="159"/>
      <c r="B144" s="206"/>
      <c r="C144" s="156"/>
      <c r="D144" s="101"/>
      <c r="E144" s="129"/>
      <c r="F144" s="101"/>
      <c r="G144" s="132"/>
      <c r="H144" s="163"/>
      <c r="I144" s="146"/>
      <c r="J144" s="124"/>
      <c r="K144" s="92"/>
      <c r="L144" s="201"/>
      <c r="M144" s="19" t="s">
        <v>343</v>
      </c>
      <c r="N144" s="90"/>
      <c r="O144" s="104"/>
      <c r="P144" s="21" t="s">
        <v>344</v>
      </c>
      <c r="Q144" s="11" t="s">
        <v>71</v>
      </c>
      <c r="R144" s="95"/>
      <c r="S144" s="90"/>
      <c r="T144" s="98"/>
    </row>
    <row r="145" spans="1:20" ht="167.25" customHeight="1" x14ac:dyDescent="0.15">
      <c r="A145" s="159"/>
      <c r="B145" s="206"/>
      <c r="C145" s="156"/>
      <c r="D145" s="101"/>
      <c r="E145" s="130"/>
      <c r="F145" s="102"/>
      <c r="G145" s="133"/>
      <c r="H145" s="152"/>
      <c r="I145" s="147"/>
      <c r="J145" s="125"/>
      <c r="K145" s="93"/>
      <c r="L145" s="201"/>
      <c r="M145" s="19" t="s">
        <v>486</v>
      </c>
      <c r="N145" s="89"/>
      <c r="O145" s="105"/>
      <c r="P145" s="21" t="s">
        <v>525</v>
      </c>
      <c r="Q145" s="85" t="s">
        <v>464</v>
      </c>
      <c r="R145" s="96"/>
      <c r="S145" s="89"/>
      <c r="T145" s="98"/>
    </row>
    <row r="146" spans="1:20" ht="92.25" customHeight="1" x14ac:dyDescent="0.15">
      <c r="A146" s="159"/>
      <c r="B146" s="206"/>
      <c r="C146" s="156"/>
      <c r="D146" s="101"/>
      <c r="E146" s="128" t="s">
        <v>140</v>
      </c>
      <c r="F146" s="100" t="s">
        <v>345</v>
      </c>
      <c r="G146" s="131">
        <v>43891</v>
      </c>
      <c r="H146" s="131">
        <v>44285</v>
      </c>
      <c r="I146" s="145">
        <f t="shared" ref="I146" si="4">(H146-G146)/7</f>
        <v>56.285714285714285</v>
      </c>
      <c r="J146" s="153">
        <v>0</v>
      </c>
      <c r="K146" s="91" t="s">
        <v>285</v>
      </c>
      <c r="L146" s="201"/>
      <c r="M146" s="19" t="s">
        <v>346</v>
      </c>
      <c r="N146" s="88" t="s">
        <v>193</v>
      </c>
      <c r="O146" s="103" t="s">
        <v>59</v>
      </c>
      <c r="P146" s="34" t="s">
        <v>347</v>
      </c>
      <c r="Q146" s="11" t="s">
        <v>68</v>
      </c>
      <c r="R146" s="94"/>
      <c r="S146" s="88"/>
      <c r="T146" s="98"/>
    </row>
    <row r="147" spans="1:20" ht="150" customHeight="1" x14ac:dyDescent="0.15">
      <c r="A147" s="159"/>
      <c r="B147" s="206"/>
      <c r="C147" s="156"/>
      <c r="D147" s="101"/>
      <c r="E147" s="129"/>
      <c r="F147" s="101"/>
      <c r="G147" s="132"/>
      <c r="H147" s="132"/>
      <c r="I147" s="146"/>
      <c r="J147" s="241"/>
      <c r="K147" s="92"/>
      <c r="L147" s="201"/>
      <c r="M147" s="19" t="s">
        <v>303</v>
      </c>
      <c r="N147" s="90"/>
      <c r="O147" s="104"/>
      <c r="P147" s="34" t="s">
        <v>348</v>
      </c>
      <c r="Q147" s="11" t="s">
        <v>71</v>
      </c>
      <c r="R147" s="95"/>
      <c r="S147" s="90"/>
      <c r="T147" s="98"/>
    </row>
    <row r="148" spans="1:20" ht="201.75" customHeight="1" x14ac:dyDescent="0.15">
      <c r="A148" s="159"/>
      <c r="B148" s="206"/>
      <c r="C148" s="156"/>
      <c r="D148" s="101"/>
      <c r="E148" s="130"/>
      <c r="F148" s="102"/>
      <c r="G148" s="133"/>
      <c r="H148" s="133"/>
      <c r="I148" s="147"/>
      <c r="J148" s="154"/>
      <c r="K148" s="93"/>
      <c r="L148" s="201"/>
      <c r="M148" s="19" t="s">
        <v>487</v>
      </c>
      <c r="N148" s="89"/>
      <c r="O148" s="105"/>
      <c r="P148" s="21" t="s">
        <v>526</v>
      </c>
      <c r="Q148" s="85" t="s">
        <v>464</v>
      </c>
      <c r="R148" s="96"/>
      <c r="S148" s="89"/>
      <c r="T148" s="98"/>
    </row>
    <row r="149" spans="1:20" ht="95.25" customHeight="1" x14ac:dyDescent="0.15">
      <c r="A149" s="159"/>
      <c r="B149" s="206"/>
      <c r="C149" s="156"/>
      <c r="D149" s="101"/>
      <c r="E149" s="128" t="s">
        <v>151</v>
      </c>
      <c r="F149" s="100" t="s">
        <v>345</v>
      </c>
      <c r="G149" s="131">
        <v>43983</v>
      </c>
      <c r="H149" s="131">
        <v>44377</v>
      </c>
      <c r="I149" s="145">
        <f t="shared" si="0"/>
        <v>56.285714285714285</v>
      </c>
      <c r="J149" s="153">
        <v>0</v>
      </c>
      <c r="K149" s="91" t="s">
        <v>285</v>
      </c>
      <c r="L149" s="201"/>
      <c r="M149" s="19"/>
      <c r="N149" s="88" t="s">
        <v>193</v>
      </c>
      <c r="O149" s="103" t="s">
        <v>59</v>
      </c>
      <c r="P149" s="22" t="s">
        <v>170</v>
      </c>
      <c r="Q149" s="11" t="s">
        <v>68</v>
      </c>
      <c r="R149" s="94"/>
      <c r="S149" s="88"/>
      <c r="T149" s="98"/>
    </row>
    <row r="150" spans="1:20" ht="137.25" customHeight="1" x14ac:dyDescent="0.15">
      <c r="A150" s="159"/>
      <c r="B150" s="206"/>
      <c r="C150" s="156"/>
      <c r="D150" s="101"/>
      <c r="E150" s="129"/>
      <c r="F150" s="101"/>
      <c r="G150" s="132"/>
      <c r="H150" s="132"/>
      <c r="I150" s="146"/>
      <c r="J150" s="241"/>
      <c r="K150" s="92"/>
      <c r="L150" s="201"/>
      <c r="M150" s="24" t="s">
        <v>303</v>
      </c>
      <c r="N150" s="90"/>
      <c r="O150" s="104"/>
      <c r="P150" s="30" t="s">
        <v>349</v>
      </c>
      <c r="Q150" s="11" t="s">
        <v>71</v>
      </c>
      <c r="R150" s="95"/>
      <c r="S150" s="90"/>
      <c r="T150" s="98"/>
    </row>
    <row r="151" spans="1:20" ht="137.25" customHeight="1" x14ac:dyDescent="0.15">
      <c r="A151" s="160"/>
      <c r="B151" s="207"/>
      <c r="C151" s="157"/>
      <c r="D151" s="102"/>
      <c r="E151" s="130"/>
      <c r="F151" s="102"/>
      <c r="G151" s="133"/>
      <c r="H151" s="133"/>
      <c r="I151" s="147"/>
      <c r="J151" s="154"/>
      <c r="K151" s="93"/>
      <c r="L151" s="236"/>
      <c r="M151" s="24" t="s">
        <v>350</v>
      </c>
      <c r="N151" s="89"/>
      <c r="O151" s="105"/>
      <c r="P151" s="21" t="s">
        <v>527</v>
      </c>
      <c r="Q151" s="85" t="s">
        <v>464</v>
      </c>
      <c r="R151" s="96"/>
      <c r="S151" s="89"/>
      <c r="T151" s="99"/>
    </row>
    <row r="152" spans="1:20" ht="169.5" customHeight="1" x14ac:dyDescent="0.15">
      <c r="A152" s="161">
        <v>9</v>
      </c>
      <c r="B152" s="100" t="s">
        <v>351</v>
      </c>
      <c r="C152" s="162" t="s">
        <v>352</v>
      </c>
      <c r="D152" s="100" t="s">
        <v>353</v>
      </c>
      <c r="E152" s="55" t="s">
        <v>39</v>
      </c>
      <c r="F152" s="71" t="s">
        <v>354</v>
      </c>
      <c r="G152" s="59">
        <v>43586</v>
      </c>
      <c r="H152" s="62">
        <v>43677</v>
      </c>
      <c r="I152" s="60">
        <f t="shared" si="0"/>
        <v>13</v>
      </c>
      <c r="J152" s="80">
        <v>1</v>
      </c>
      <c r="K152" s="61" t="s">
        <v>355</v>
      </c>
      <c r="L152" s="242">
        <f>AVERAGE(J152:J174)</f>
        <v>0.25555555555555554</v>
      </c>
      <c r="M152" s="24" t="s">
        <v>356</v>
      </c>
      <c r="N152" s="38" t="s">
        <v>193</v>
      </c>
      <c r="O152" s="61" t="s">
        <v>355</v>
      </c>
      <c r="P152" s="21" t="s">
        <v>357</v>
      </c>
      <c r="Q152" s="11" t="s">
        <v>195</v>
      </c>
      <c r="R152" s="27"/>
      <c r="S152" s="63"/>
      <c r="T152" s="97" t="s">
        <v>358</v>
      </c>
    </row>
    <row r="153" spans="1:20" ht="90" customHeight="1" x14ac:dyDescent="0.15">
      <c r="A153" s="159"/>
      <c r="B153" s="101"/>
      <c r="C153" s="156"/>
      <c r="D153" s="101"/>
      <c r="E153" s="128" t="s">
        <v>54</v>
      </c>
      <c r="F153" s="100" t="s">
        <v>359</v>
      </c>
      <c r="G153" s="131">
        <v>43678</v>
      </c>
      <c r="H153" s="151">
        <v>44074</v>
      </c>
      <c r="I153" s="145">
        <f t="shared" si="0"/>
        <v>56.571428571428569</v>
      </c>
      <c r="J153" s="118">
        <v>1</v>
      </c>
      <c r="K153" s="91" t="s">
        <v>360</v>
      </c>
      <c r="L153" s="243"/>
      <c r="M153" s="45" t="s">
        <v>65</v>
      </c>
      <c r="N153" s="88" t="s">
        <v>193</v>
      </c>
      <c r="O153" s="103" t="s">
        <v>361</v>
      </c>
      <c r="P153" s="34" t="s">
        <v>362</v>
      </c>
      <c r="Q153" s="12" t="s">
        <v>53</v>
      </c>
      <c r="R153" s="94"/>
      <c r="S153" s="88"/>
      <c r="T153" s="98"/>
    </row>
    <row r="154" spans="1:20" ht="149.25" customHeight="1" x14ac:dyDescent="0.15">
      <c r="A154" s="159"/>
      <c r="B154" s="101"/>
      <c r="C154" s="156"/>
      <c r="D154" s="101"/>
      <c r="E154" s="129"/>
      <c r="F154" s="101"/>
      <c r="G154" s="132"/>
      <c r="H154" s="163"/>
      <c r="I154" s="146"/>
      <c r="J154" s="119"/>
      <c r="K154" s="92"/>
      <c r="L154" s="243"/>
      <c r="M154" s="19" t="s">
        <v>363</v>
      </c>
      <c r="N154" s="90"/>
      <c r="O154" s="104"/>
      <c r="P154" s="34" t="s">
        <v>364</v>
      </c>
      <c r="Q154" s="11" t="s">
        <v>68</v>
      </c>
      <c r="R154" s="95"/>
      <c r="S154" s="90"/>
      <c r="T154" s="98"/>
    </row>
    <row r="155" spans="1:20" ht="256.5" customHeight="1" x14ac:dyDescent="0.15">
      <c r="A155" s="159"/>
      <c r="B155" s="101"/>
      <c r="C155" s="156"/>
      <c r="D155" s="101"/>
      <c r="E155" s="129"/>
      <c r="F155" s="101"/>
      <c r="G155" s="132"/>
      <c r="H155" s="163"/>
      <c r="I155" s="146"/>
      <c r="J155" s="119"/>
      <c r="K155" s="92"/>
      <c r="L155" s="243"/>
      <c r="M155" s="19" t="s">
        <v>365</v>
      </c>
      <c r="N155" s="90"/>
      <c r="O155" s="104"/>
      <c r="P155" s="34" t="s">
        <v>366</v>
      </c>
      <c r="Q155" s="11" t="s">
        <v>71</v>
      </c>
      <c r="R155" s="95"/>
      <c r="S155" s="90"/>
      <c r="T155" s="98"/>
    </row>
    <row r="156" spans="1:20" ht="256.5" customHeight="1" x14ac:dyDescent="0.15">
      <c r="A156" s="159"/>
      <c r="B156" s="101"/>
      <c r="C156" s="156"/>
      <c r="D156" s="101"/>
      <c r="E156" s="130"/>
      <c r="F156" s="102"/>
      <c r="G156" s="133"/>
      <c r="H156" s="152"/>
      <c r="I156" s="147"/>
      <c r="J156" s="120"/>
      <c r="K156" s="93"/>
      <c r="L156" s="243"/>
      <c r="M156" s="19" t="s">
        <v>488</v>
      </c>
      <c r="N156" s="89"/>
      <c r="O156" s="105"/>
      <c r="P156" s="34" t="s">
        <v>528</v>
      </c>
      <c r="Q156" s="85" t="s">
        <v>464</v>
      </c>
      <c r="R156" s="96"/>
      <c r="S156" s="89"/>
      <c r="T156" s="98"/>
    </row>
    <row r="157" spans="1:20" ht="88.5" customHeight="1" x14ac:dyDescent="0.15">
      <c r="A157" s="159"/>
      <c r="B157" s="101"/>
      <c r="C157" s="156"/>
      <c r="D157" s="101"/>
      <c r="E157" s="128" t="s">
        <v>63</v>
      </c>
      <c r="F157" s="100" t="s">
        <v>367</v>
      </c>
      <c r="G157" s="131">
        <v>43770</v>
      </c>
      <c r="H157" s="151">
        <v>44196</v>
      </c>
      <c r="I157" s="145">
        <f t="shared" si="0"/>
        <v>60.857142857142854</v>
      </c>
      <c r="J157" s="139">
        <v>0.3</v>
      </c>
      <c r="K157" s="91" t="s">
        <v>368</v>
      </c>
      <c r="L157" s="243"/>
      <c r="M157" s="45" t="s">
        <v>65</v>
      </c>
      <c r="N157" s="88" t="s">
        <v>369</v>
      </c>
      <c r="O157" s="103" t="s">
        <v>368</v>
      </c>
      <c r="P157" s="34" t="s">
        <v>370</v>
      </c>
      <c r="Q157" s="12" t="s">
        <v>53</v>
      </c>
      <c r="R157" s="94"/>
      <c r="S157" s="88"/>
      <c r="T157" s="98"/>
    </row>
    <row r="158" spans="1:20" ht="157.5" customHeight="1" x14ac:dyDescent="0.15">
      <c r="A158" s="159"/>
      <c r="B158" s="101"/>
      <c r="C158" s="156"/>
      <c r="D158" s="101"/>
      <c r="E158" s="129"/>
      <c r="F158" s="101"/>
      <c r="G158" s="132"/>
      <c r="H158" s="163"/>
      <c r="I158" s="146"/>
      <c r="J158" s="140"/>
      <c r="K158" s="92"/>
      <c r="L158" s="243"/>
      <c r="M158" s="19" t="s">
        <v>371</v>
      </c>
      <c r="N158" s="90"/>
      <c r="O158" s="104"/>
      <c r="P158" s="34" t="s">
        <v>372</v>
      </c>
      <c r="Q158" s="11" t="s">
        <v>68</v>
      </c>
      <c r="R158" s="95"/>
      <c r="S158" s="90"/>
      <c r="T158" s="98"/>
    </row>
    <row r="159" spans="1:20" ht="157.5" customHeight="1" x14ac:dyDescent="0.15">
      <c r="A159" s="159"/>
      <c r="B159" s="101"/>
      <c r="C159" s="156"/>
      <c r="D159" s="101"/>
      <c r="E159" s="129"/>
      <c r="F159" s="101"/>
      <c r="G159" s="132"/>
      <c r="H159" s="163"/>
      <c r="I159" s="146"/>
      <c r="J159" s="140"/>
      <c r="K159" s="92"/>
      <c r="L159" s="243"/>
      <c r="M159" s="19" t="s">
        <v>373</v>
      </c>
      <c r="N159" s="90"/>
      <c r="O159" s="104"/>
      <c r="P159" s="34" t="s">
        <v>374</v>
      </c>
      <c r="Q159" s="11" t="s">
        <v>71</v>
      </c>
      <c r="R159" s="95"/>
      <c r="S159" s="90"/>
      <c r="T159" s="98"/>
    </row>
    <row r="160" spans="1:20" ht="208.5" customHeight="1" x14ac:dyDescent="0.15">
      <c r="A160" s="159"/>
      <c r="B160" s="101"/>
      <c r="C160" s="156"/>
      <c r="D160" s="101"/>
      <c r="E160" s="130"/>
      <c r="F160" s="102"/>
      <c r="G160" s="133"/>
      <c r="H160" s="152"/>
      <c r="I160" s="147"/>
      <c r="J160" s="141"/>
      <c r="K160" s="93"/>
      <c r="L160" s="243"/>
      <c r="M160" s="19" t="s">
        <v>489</v>
      </c>
      <c r="N160" s="89"/>
      <c r="O160" s="105"/>
      <c r="P160" s="34" t="s">
        <v>529</v>
      </c>
      <c r="Q160" s="85" t="s">
        <v>464</v>
      </c>
      <c r="R160" s="96"/>
      <c r="S160" s="89"/>
      <c r="T160" s="98"/>
    </row>
    <row r="161" spans="1:20" ht="99.75" customHeight="1" x14ac:dyDescent="0.15">
      <c r="A161" s="159"/>
      <c r="B161" s="101"/>
      <c r="C161" s="156"/>
      <c r="D161" s="101"/>
      <c r="E161" s="128" t="s">
        <v>140</v>
      </c>
      <c r="F161" s="100" t="s">
        <v>375</v>
      </c>
      <c r="G161" s="131">
        <v>43891</v>
      </c>
      <c r="H161" s="151">
        <v>44286</v>
      </c>
      <c r="I161" s="145">
        <f t="shared" si="0"/>
        <v>56.428571428571431</v>
      </c>
      <c r="J161" s="139">
        <v>0</v>
      </c>
      <c r="K161" s="91" t="s">
        <v>376</v>
      </c>
      <c r="L161" s="243"/>
      <c r="M161" s="19" t="s">
        <v>155</v>
      </c>
      <c r="N161" s="88" t="s">
        <v>193</v>
      </c>
      <c r="O161" s="103" t="s">
        <v>376</v>
      </c>
      <c r="P161" s="34" t="s">
        <v>377</v>
      </c>
      <c r="Q161" s="11" t="s">
        <v>68</v>
      </c>
      <c r="R161" s="94"/>
      <c r="S161" s="88"/>
      <c r="T161" s="98"/>
    </row>
    <row r="162" spans="1:20" ht="138" customHeight="1" x14ac:dyDescent="0.15">
      <c r="A162" s="159"/>
      <c r="B162" s="101"/>
      <c r="C162" s="156"/>
      <c r="D162" s="101"/>
      <c r="E162" s="129"/>
      <c r="F162" s="101"/>
      <c r="G162" s="132"/>
      <c r="H162" s="163"/>
      <c r="I162" s="146"/>
      <c r="J162" s="140"/>
      <c r="K162" s="92"/>
      <c r="L162" s="243"/>
      <c r="M162" s="19" t="s">
        <v>378</v>
      </c>
      <c r="N162" s="90"/>
      <c r="O162" s="104"/>
      <c r="P162" s="34" t="s">
        <v>348</v>
      </c>
      <c r="Q162" s="11" t="s">
        <v>71</v>
      </c>
      <c r="R162" s="95"/>
      <c r="S162" s="90"/>
      <c r="T162" s="98"/>
    </row>
    <row r="163" spans="1:20" ht="120" x14ac:dyDescent="0.15">
      <c r="A163" s="159"/>
      <c r="B163" s="101"/>
      <c r="C163" s="156"/>
      <c r="D163" s="101"/>
      <c r="E163" s="130"/>
      <c r="F163" s="102"/>
      <c r="G163" s="133"/>
      <c r="H163" s="152"/>
      <c r="I163" s="147"/>
      <c r="J163" s="141"/>
      <c r="K163" s="93"/>
      <c r="L163" s="243"/>
      <c r="M163" s="19" t="s">
        <v>490</v>
      </c>
      <c r="N163" s="89"/>
      <c r="O163" s="105"/>
      <c r="P163" s="34" t="s">
        <v>530</v>
      </c>
      <c r="Q163" s="85" t="s">
        <v>464</v>
      </c>
      <c r="R163" s="96"/>
      <c r="S163" s="89"/>
      <c r="T163" s="98"/>
    </row>
    <row r="164" spans="1:20" ht="57.75" customHeight="1" x14ac:dyDescent="0.15">
      <c r="A164" s="159"/>
      <c r="B164" s="101"/>
      <c r="C164" s="156"/>
      <c r="D164" s="101"/>
      <c r="E164" s="128" t="s">
        <v>151</v>
      </c>
      <c r="F164" s="100" t="s">
        <v>379</v>
      </c>
      <c r="G164" s="131">
        <v>43983</v>
      </c>
      <c r="H164" s="151">
        <v>44286</v>
      </c>
      <c r="I164" s="145">
        <f t="shared" si="0"/>
        <v>43.285714285714285</v>
      </c>
      <c r="J164" s="139">
        <v>0</v>
      </c>
      <c r="K164" s="91" t="s">
        <v>380</v>
      </c>
      <c r="L164" s="243"/>
      <c r="M164" s="19" t="s">
        <v>65</v>
      </c>
      <c r="N164" s="88" t="s">
        <v>193</v>
      </c>
      <c r="O164" s="103" t="s">
        <v>381</v>
      </c>
      <c r="P164" s="34" t="s">
        <v>382</v>
      </c>
      <c r="Q164" s="11" t="s">
        <v>68</v>
      </c>
      <c r="R164" s="94"/>
      <c r="S164" s="88"/>
      <c r="T164" s="98"/>
    </row>
    <row r="165" spans="1:20" ht="134.25" customHeight="1" x14ac:dyDescent="0.15">
      <c r="A165" s="159"/>
      <c r="B165" s="101"/>
      <c r="C165" s="156"/>
      <c r="D165" s="101"/>
      <c r="E165" s="129"/>
      <c r="F165" s="101"/>
      <c r="G165" s="132"/>
      <c r="H165" s="163"/>
      <c r="I165" s="146"/>
      <c r="J165" s="140"/>
      <c r="K165" s="92"/>
      <c r="L165" s="243"/>
      <c r="M165" s="19" t="s">
        <v>303</v>
      </c>
      <c r="N165" s="90"/>
      <c r="O165" s="104"/>
      <c r="P165" s="34" t="s">
        <v>383</v>
      </c>
      <c r="Q165" s="11" t="s">
        <v>71</v>
      </c>
      <c r="R165" s="95"/>
      <c r="S165" s="90"/>
      <c r="T165" s="98"/>
    </row>
    <row r="166" spans="1:20" ht="120" x14ac:dyDescent="0.15">
      <c r="A166" s="159"/>
      <c r="B166" s="101"/>
      <c r="C166" s="156"/>
      <c r="D166" s="101"/>
      <c r="E166" s="130"/>
      <c r="F166" s="102"/>
      <c r="G166" s="133"/>
      <c r="H166" s="152"/>
      <c r="I166" s="147"/>
      <c r="J166" s="141"/>
      <c r="K166" s="93"/>
      <c r="L166" s="243"/>
      <c r="M166" s="19" t="s">
        <v>490</v>
      </c>
      <c r="N166" s="89"/>
      <c r="O166" s="105"/>
      <c r="P166" s="34" t="s">
        <v>531</v>
      </c>
      <c r="Q166" s="85" t="s">
        <v>464</v>
      </c>
      <c r="R166" s="96"/>
      <c r="S166" s="89"/>
      <c r="T166" s="98"/>
    </row>
    <row r="167" spans="1:20" ht="48.75" customHeight="1" x14ac:dyDescent="0.15">
      <c r="A167" s="159"/>
      <c r="B167" s="101"/>
      <c r="C167" s="156"/>
      <c r="D167" s="101"/>
      <c r="E167" s="128" t="s">
        <v>159</v>
      </c>
      <c r="F167" s="100" t="s">
        <v>384</v>
      </c>
      <c r="G167" s="131">
        <v>44013</v>
      </c>
      <c r="H167" s="131">
        <v>44316</v>
      </c>
      <c r="I167" s="145">
        <f t="shared" si="0"/>
        <v>43.285714285714285</v>
      </c>
      <c r="J167" s="139">
        <v>0</v>
      </c>
      <c r="K167" s="91" t="s">
        <v>385</v>
      </c>
      <c r="L167" s="243"/>
      <c r="M167" s="19" t="s">
        <v>65</v>
      </c>
      <c r="N167" s="88" t="s">
        <v>234</v>
      </c>
      <c r="O167" s="103" t="s">
        <v>385</v>
      </c>
      <c r="P167" s="34" t="s">
        <v>386</v>
      </c>
      <c r="Q167" s="11" t="s">
        <v>71</v>
      </c>
      <c r="R167" s="94"/>
      <c r="S167" s="88"/>
      <c r="T167" s="98"/>
    </row>
    <row r="168" spans="1:20" ht="172.5" customHeight="1" x14ac:dyDescent="0.15">
      <c r="A168" s="159"/>
      <c r="B168" s="101"/>
      <c r="C168" s="156"/>
      <c r="D168" s="101"/>
      <c r="E168" s="130"/>
      <c r="F168" s="102"/>
      <c r="G168" s="133"/>
      <c r="H168" s="133"/>
      <c r="I168" s="147"/>
      <c r="J168" s="141"/>
      <c r="K168" s="93"/>
      <c r="L168" s="243"/>
      <c r="M168" s="19" t="s">
        <v>387</v>
      </c>
      <c r="N168" s="89"/>
      <c r="O168" s="105"/>
      <c r="P168" s="34" t="s">
        <v>532</v>
      </c>
      <c r="Q168" s="85" t="s">
        <v>464</v>
      </c>
      <c r="R168" s="96"/>
      <c r="S168" s="89"/>
      <c r="T168" s="98"/>
    </row>
    <row r="169" spans="1:20" ht="48.75" customHeight="1" x14ac:dyDescent="0.15">
      <c r="A169" s="159"/>
      <c r="B169" s="101"/>
      <c r="C169" s="156"/>
      <c r="D169" s="101"/>
      <c r="E169" s="128" t="s">
        <v>166</v>
      </c>
      <c r="F169" s="100" t="s">
        <v>388</v>
      </c>
      <c r="G169" s="131">
        <v>44105</v>
      </c>
      <c r="H169" s="131">
        <v>44347</v>
      </c>
      <c r="I169" s="145">
        <f t="shared" ref="I169:I171" si="5">(H169-G169)/7</f>
        <v>34.571428571428569</v>
      </c>
      <c r="J169" s="139">
        <v>0</v>
      </c>
      <c r="K169" s="91" t="s">
        <v>389</v>
      </c>
      <c r="L169" s="243"/>
      <c r="M169" s="19" t="s">
        <v>65</v>
      </c>
      <c r="N169" s="88" t="s">
        <v>193</v>
      </c>
      <c r="O169" s="103" t="s">
        <v>389</v>
      </c>
      <c r="P169" s="34" t="s">
        <v>390</v>
      </c>
      <c r="Q169" s="11" t="s">
        <v>71</v>
      </c>
      <c r="R169" s="94"/>
      <c r="S169" s="88"/>
      <c r="T169" s="98"/>
    </row>
    <row r="170" spans="1:20" ht="105" x14ac:dyDescent="0.15">
      <c r="A170" s="159"/>
      <c r="B170" s="101"/>
      <c r="C170" s="156"/>
      <c r="D170" s="101"/>
      <c r="E170" s="130"/>
      <c r="F170" s="102"/>
      <c r="G170" s="133"/>
      <c r="H170" s="133"/>
      <c r="I170" s="147"/>
      <c r="J170" s="141"/>
      <c r="K170" s="93"/>
      <c r="L170" s="243"/>
      <c r="M170" s="19" t="s">
        <v>491</v>
      </c>
      <c r="N170" s="89"/>
      <c r="O170" s="105"/>
      <c r="P170" s="34" t="s">
        <v>533</v>
      </c>
      <c r="Q170" s="85" t="s">
        <v>464</v>
      </c>
      <c r="R170" s="96"/>
      <c r="S170" s="89"/>
      <c r="T170" s="98"/>
    </row>
    <row r="171" spans="1:20" ht="70.5" customHeight="1" x14ac:dyDescent="0.15">
      <c r="A171" s="159"/>
      <c r="B171" s="101"/>
      <c r="C171" s="156"/>
      <c r="D171" s="101"/>
      <c r="E171" s="128" t="s">
        <v>174</v>
      </c>
      <c r="F171" s="100" t="s">
        <v>392</v>
      </c>
      <c r="G171" s="131">
        <v>43983</v>
      </c>
      <c r="H171" s="151">
        <v>44377</v>
      </c>
      <c r="I171" s="145">
        <f t="shared" si="5"/>
        <v>56.285714285714285</v>
      </c>
      <c r="J171" s="139">
        <v>0</v>
      </c>
      <c r="K171" s="91" t="s">
        <v>285</v>
      </c>
      <c r="L171" s="243"/>
      <c r="M171" s="19"/>
      <c r="N171" s="88" t="s">
        <v>193</v>
      </c>
      <c r="O171" s="103" t="s">
        <v>285</v>
      </c>
      <c r="P171" s="34" t="s">
        <v>382</v>
      </c>
      <c r="Q171" s="11" t="s">
        <v>71</v>
      </c>
      <c r="R171" s="94"/>
      <c r="S171" s="88"/>
      <c r="T171" s="98"/>
    </row>
    <row r="172" spans="1:20" ht="120" customHeight="1" x14ac:dyDescent="0.15">
      <c r="A172" s="159"/>
      <c r="B172" s="101"/>
      <c r="C172" s="156"/>
      <c r="D172" s="101"/>
      <c r="E172" s="129"/>
      <c r="F172" s="101"/>
      <c r="G172" s="132"/>
      <c r="H172" s="163"/>
      <c r="I172" s="146"/>
      <c r="J172" s="140"/>
      <c r="K172" s="92"/>
      <c r="L172" s="243"/>
      <c r="M172" s="19" t="s">
        <v>303</v>
      </c>
      <c r="N172" s="90"/>
      <c r="O172" s="104"/>
      <c r="P172" s="34" t="s">
        <v>393</v>
      </c>
      <c r="Q172" s="11" t="s">
        <v>71</v>
      </c>
      <c r="R172" s="95"/>
      <c r="S172" s="90"/>
      <c r="T172" s="98"/>
    </row>
    <row r="173" spans="1:20" ht="183" customHeight="1" x14ac:dyDescent="0.15">
      <c r="A173" s="159"/>
      <c r="B173" s="101"/>
      <c r="C173" s="156"/>
      <c r="D173" s="101"/>
      <c r="E173" s="130"/>
      <c r="F173" s="102"/>
      <c r="G173" s="133"/>
      <c r="H173" s="152"/>
      <c r="I173" s="147"/>
      <c r="J173" s="141"/>
      <c r="K173" s="93"/>
      <c r="L173" s="243"/>
      <c r="M173" s="19" t="s">
        <v>350</v>
      </c>
      <c r="N173" s="89"/>
      <c r="O173" s="105"/>
      <c r="P173" s="34" t="s">
        <v>534</v>
      </c>
      <c r="Q173" s="85" t="s">
        <v>464</v>
      </c>
      <c r="R173" s="96"/>
      <c r="S173" s="89"/>
      <c r="T173" s="98"/>
    </row>
    <row r="174" spans="1:20" ht="66.75" customHeight="1" x14ac:dyDescent="0.15">
      <c r="A174" s="159"/>
      <c r="B174" s="101"/>
      <c r="C174" s="156"/>
      <c r="D174" s="101"/>
      <c r="E174" s="128" t="s">
        <v>394</v>
      </c>
      <c r="F174" s="100" t="s">
        <v>392</v>
      </c>
      <c r="G174" s="131">
        <v>44075</v>
      </c>
      <c r="H174" s="151">
        <v>44377</v>
      </c>
      <c r="I174" s="145">
        <f t="shared" si="0"/>
        <v>43.142857142857146</v>
      </c>
      <c r="J174" s="139">
        <v>0</v>
      </c>
      <c r="K174" s="91" t="s">
        <v>285</v>
      </c>
      <c r="L174" s="243"/>
      <c r="M174" s="19" t="s">
        <v>65</v>
      </c>
      <c r="N174" s="88" t="s">
        <v>193</v>
      </c>
      <c r="O174" s="103" t="s">
        <v>59</v>
      </c>
      <c r="P174" s="34" t="s">
        <v>395</v>
      </c>
      <c r="Q174" s="11" t="s">
        <v>71</v>
      </c>
      <c r="R174" s="94"/>
      <c r="S174" s="88"/>
      <c r="T174" s="98"/>
    </row>
    <row r="175" spans="1:20" ht="190.5" customHeight="1" x14ac:dyDescent="0.15">
      <c r="A175" s="58"/>
      <c r="B175" s="56"/>
      <c r="C175" s="57"/>
      <c r="D175" s="56"/>
      <c r="E175" s="130"/>
      <c r="F175" s="102"/>
      <c r="G175" s="133"/>
      <c r="H175" s="152"/>
      <c r="I175" s="147"/>
      <c r="J175" s="141"/>
      <c r="K175" s="93"/>
      <c r="L175" s="244"/>
      <c r="M175" s="19" t="s">
        <v>492</v>
      </c>
      <c r="N175" s="89"/>
      <c r="O175" s="105"/>
      <c r="P175" s="21" t="s">
        <v>534</v>
      </c>
      <c r="Q175" s="85" t="s">
        <v>464</v>
      </c>
      <c r="R175" s="96"/>
      <c r="S175" s="89"/>
      <c r="T175" s="99"/>
    </row>
    <row r="176" spans="1:20" ht="146.25" customHeight="1" x14ac:dyDescent="0.15">
      <c r="A176" s="249">
        <v>10</v>
      </c>
      <c r="B176" s="100" t="s">
        <v>396</v>
      </c>
      <c r="C176" s="162" t="s">
        <v>397</v>
      </c>
      <c r="D176" s="100" t="s">
        <v>398</v>
      </c>
      <c r="E176" s="248" t="s">
        <v>39</v>
      </c>
      <c r="F176" s="249" t="s">
        <v>399</v>
      </c>
      <c r="G176" s="250">
        <v>43617</v>
      </c>
      <c r="H176" s="245">
        <v>44074</v>
      </c>
      <c r="I176" s="134">
        <f t="shared" si="0"/>
        <v>65.285714285714292</v>
      </c>
      <c r="J176" s="251">
        <v>1</v>
      </c>
      <c r="K176" s="252" t="s">
        <v>400</v>
      </c>
      <c r="L176" s="200">
        <f>AVERAGE(J176:J190)</f>
        <v>0.33333333333333331</v>
      </c>
      <c r="M176" s="39" t="s">
        <v>401</v>
      </c>
      <c r="N176" s="88" t="s">
        <v>193</v>
      </c>
      <c r="O176" s="252" t="s">
        <v>400</v>
      </c>
      <c r="P176" s="44" t="s">
        <v>402</v>
      </c>
      <c r="Q176" s="70" t="s">
        <v>195</v>
      </c>
      <c r="R176" s="88"/>
      <c r="S176" s="88"/>
      <c r="T176" s="172" t="s">
        <v>403</v>
      </c>
    </row>
    <row r="177" spans="1:20" ht="99" customHeight="1" x14ac:dyDescent="0.15">
      <c r="A177" s="249"/>
      <c r="B177" s="101"/>
      <c r="C177" s="156"/>
      <c r="D177" s="101"/>
      <c r="E177" s="248"/>
      <c r="F177" s="249"/>
      <c r="G177" s="250"/>
      <c r="H177" s="245"/>
      <c r="I177" s="134"/>
      <c r="J177" s="251"/>
      <c r="K177" s="252"/>
      <c r="L177" s="201"/>
      <c r="M177" s="39" t="s">
        <v>404</v>
      </c>
      <c r="N177" s="90"/>
      <c r="O177" s="252"/>
      <c r="P177" s="44" t="s">
        <v>405</v>
      </c>
      <c r="Q177" s="70" t="s">
        <v>53</v>
      </c>
      <c r="R177" s="90"/>
      <c r="S177" s="90"/>
      <c r="T177" s="172"/>
    </row>
    <row r="178" spans="1:20" ht="334.5" customHeight="1" x14ac:dyDescent="0.15">
      <c r="A178" s="249"/>
      <c r="B178" s="101"/>
      <c r="C178" s="156"/>
      <c r="D178" s="101"/>
      <c r="E178" s="248"/>
      <c r="F178" s="249"/>
      <c r="G178" s="250"/>
      <c r="H178" s="245"/>
      <c r="I178" s="134"/>
      <c r="J178" s="251"/>
      <c r="K178" s="252"/>
      <c r="L178" s="201"/>
      <c r="M178" s="19" t="s">
        <v>406</v>
      </c>
      <c r="N178" s="90"/>
      <c r="O178" s="252"/>
      <c r="P178" s="44" t="s">
        <v>407</v>
      </c>
      <c r="Q178" s="70" t="s">
        <v>68</v>
      </c>
      <c r="R178" s="90"/>
      <c r="S178" s="90"/>
      <c r="T178" s="172"/>
    </row>
    <row r="179" spans="1:20" ht="151.5" customHeight="1" x14ac:dyDescent="0.15">
      <c r="A179" s="249"/>
      <c r="B179" s="101"/>
      <c r="C179" s="156"/>
      <c r="D179" s="101"/>
      <c r="E179" s="248"/>
      <c r="F179" s="249"/>
      <c r="G179" s="250"/>
      <c r="H179" s="245"/>
      <c r="I179" s="134"/>
      <c r="J179" s="251"/>
      <c r="K179" s="252"/>
      <c r="L179" s="201"/>
      <c r="M179" s="19" t="s">
        <v>408</v>
      </c>
      <c r="N179" s="90"/>
      <c r="O179" s="252"/>
      <c r="P179" s="44" t="s">
        <v>409</v>
      </c>
      <c r="Q179" s="70" t="s">
        <v>71</v>
      </c>
      <c r="R179" s="90"/>
      <c r="S179" s="90"/>
      <c r="T179" s="172"/>
    </row>
    <row r="180" spans="1:20" ht="255" x14ac:dyDescent="0.15">
      <c r="A180" s="249"/>
      <c r="B180" s="101"/>
      <c r="C180" s="156"/>
      <c r="D180" s="101"/>
      <c r="E180" s="248"/>
      <c r="F180" s="249"/>
      <c r="G180" s="250"/>
      <c r="H180" s="245"/>
      <c r="I180" s="134"/>
      <c r="J180" s="251"/>
      <c r="K180" s="252"/>
      <c r="L180" s="201"/>
      <c r="M180" s="19" t="s">
        <v>493</v>
      </c>
      <c r="N180" s="89"/>
      <c r="O180" s="252"/>
      <c r="P180" s="44" t="s">
        <v>535</v>
      </c>
      <c r="Q180" s="85" t="s">
        <v>464</v>
      </c>
      <c r="R180" s="89"/>
      <c r="S180" s="89"/>
      <c r="T180" s="172"/>
    </row>
    <row r="181" spans="1:20" ht="110.25" customHeight="1" x14ac:dyDescent="0.15">
      <c r="A181" s="249"/>
      <c r="B181" s="101"/>
      <c r="C181" s="156"/>
      <c r="D181" s="101"/>
      <c r="E181" s="248" t="s">
        <v>54</v>
      </c>
      <c r="F181" s="249" t="s">
        <v>410</v>
      </c>
      <c r="G181" s="250">
        <v>43982</v>
      </c>
      <c r="H181" s="245">
        <v>44286</v>
      </c>
      <c r="I181" s="134">
        <f t="shared" si="0"/>
        <v>43.428571428571431</v>
      </c>
      <c r="J181" s="246">
        <v>0</v>
      </c>
      <c r="K181" s="247" t="s">
        <v>411</v>
      </c>
      <c r="L181" s="201"/>
      <c r="M181" s="19" t="s">
        <v>65</v>
      </c>
      <c r="N181" s="88" t="s">
        <v>412</v>
      </c>
      <c r="O181" s="91" t="s">
        <v>413</v>
      </c>
      <c r="P181" s="54" t="s">
        <v>170</v>
      </c>
      <c r="Q181" s="70" t="s">
        <v>68</v>
      </c>
      <c r="R181" s="88"/>
      <c r="S181" s="88"/>
      <c r="T181" s="172"/>
    </row>
    <row r="182" spans="1:20" ht="193.5" customHeight="1" x14ac:dyDescent="0.15">
      <c r="A182" s="249"/>
      <c r="B182" s="101"/>
      <c r="C182" s="156"/>
      <c r="D182" s="101"/>
      <c r="E182" s="248"/>
      <c r="F182" s="249"/>
      <c r="G182" s="250"/>
      <c r="H182" s="245"/>
      <c r="I182" s="134"/>
      <c r="J182" s="246"/>
      <c r="K182" s="247"/>
      <c r="L182" s="201"/>
      <c r="M182" s="19" t="s">
        <v>414</v>
      </c>
      <c r="N182" s="90"/>
      <c r="O182" s="92"/>
      <c r="P182" s="54" t="s">
        <v>415</v>
      </c>
      <c r="Q182" s="70" t="s">
        <v>71</v>
      </c>
      <c r="R182" s="90"/>
      <c r="S182" s="90"/>
      <c r="T182" s="172"/>
    </row>
    <row r="183" spans="1:20" ht="193.5" customHeight="1" x14ac:dyDescent="0.15">
      <c r="A183" s="249"/>
      <c r="B183" s="101"/>
      <c r="C183" s="156"/>
      <c r="D183" s="101"/>
      <c r="E183" s="248"/>
      <c r="F183" s="249"/>
      <c r="G183" s="250"/>
      <c r="H183" s="245"/>
      <c r="I183" s="134"/>
      <c r="J183" s="246"/>
      <c r="K183" s="247"/>
      <c r="L183" s="201"/>
      <c r="M183" s="19" t="s">
        <v>494</v>
      </c>
      <c r="N183" s="89"/>
      <c r="O183" s="93"/>
      <c r="P183" s="54" t="s">
        <v>536</v>
      </c>
      <c r="Q183" s="85" t="s">
        <v>464</v>
      </c>
      <c r="R183" s="89"/>
      <c r="S183" s="89"/>
      <c r="T183" s="172"/>
    </row>
    <row r="184" spans="1:20" ht="90.75" customHeight="1" x14ac:dyDescent="0.15">
      <c r="A184" s="249"/>
      <c r="B184" s="101"/>
      <c r="C184" s="156"/>
      <c r="D184" s="101"/>
      <c r="E184" s="248" t="s">
        <v>63</v>
      </c>
      <c r="F184" s="249" t="s">
        <v>416</v>
      </c>
      <c r="G184" s="250">
        <v>44075</v>
      </c>
      <c r="H184" s="245">
        <v>44316</v>
      </c>
      <c r="I184" s="134">
        <f t="shared" si="0"/>
        <v>34.428571428571431</v>
      </c>
      <c r="J184" s="246">
        <v>0</v>
      </c>
      <c r="K184" s="247" t="s">
        <v>417</v>
      </c>
      <c r="L184" s="201"/>
      <c r="M184" s="19" t="s">
        <v>418</v>
      </c>
      <c r="N184" s="88" t="s">
        <v>310</v>
      </c>
      <c r="O184" s="247" t="s">
        <v>419</v>
      </c>
      <c r="P184" s="54" t="s">
        <v>170</v>
      </c>
      <c r="Q184" s="70" t="s">
        <v>71</v>
      </c>
      <c r="R184" s="88"/>
      <c r="S184" s="88"/>
      <c r="T184" s="172"/>
    </row>
    <row r="185" spans="1:20" ht="120" x14ac:dyDescent="0.15">
      <c r="A185" s="249"/>
      <c r="B185" s="101"/>
      <c r="C185" s="156"/>
      <c r="D185" s="101"/>
      <c r="E185" s="248"/>
      <c r="F185" s="249"/>
      <c r="G185" s="250"/>
      <c r="H185" s="245"/>
      <c r="I185" s="134"/>
      <c r="J185" s="246"/>
      <c r="K185" s="247"/>
      <c r="L185" s="201"/>
      <c r="M185" s="19" t="s">
        <v>495</v>
      </c>
      <c r="N185" s="89"/>
      <c r="O185" s="247"/>
      <c r="P185" s="54" t="s">
        <v>537</v>
      </c>
      <c r="Q185" s="85" t="s">
        <v>464</v>
      </c>
      <c r="R185" s="89"/>
      <c r="S185" s="89"/>
      <c r="T185" s="172"/>
    </row>
    <row r="186" spans="1:20" ht="90.75" customHeight="1" x14ac:dyDescent="0.15">
      <c r="A186" s="249"/>
      <c r="B186" s="101"/>
      <c r="C186" s="156"/>
      <c r="D186" s="101"/>
      <c r="E186" s="248" t="s">
        <v>140</v>
      </c>
      <c r="F186" s="249" t="s">
        <v>420</v>
      </c>
      <c r="G186" s="250">
        <v>44166</v>
      </c>
      <c r="H186" s="245">
        <v>44347</v>
      </c>
      <c r="I186" s="134">
        <f t="shared" ref="I186" si="6">(H186-G186)/7</f>
        <v>25.857142857142858</v>
      </c>
      <c r="J186" s="246">
        <v>0</v>
      </c>
      <c r="K186" s="247" t="s">
        <v>285</v>
      </c>
      <c r="L186" s="201"/>
      <c r="M186" s="19" t="s">
        <v>65</v>
      </c>
      <c r="N186" s="88" t="s">
        <v>193</v>
      </c>
      <c r="O186" s="247" t="s">
        <v>285</v>
      </c>
      <c r="P186" s="54" t="s">
        <v>170</v>
      </c>
      <c r="Q186" s="70" t="s">
        <v>71</v>
      </c>
      <c r="R186" s="88"/>
      <c r="S186" s="88"/>
      <c r="T186" s="172"/>
    </row>
    <row r="187" spans="1:20" ht="177" customHeight="1" x14ac:dyDescent="0.15">
      <c r="A187" s="249"/>
      <c r="B187" s="101"/>
      <c r="C187" s="156"/>
      <c r="D187" s="101"/>
      <c r="E187" s="248"/>
      <c r="F187" s="249"/>
      <c r="G187" s="250"/>
      <c r="H187" s="245"/>
      <c r="I187" s="134"/>
      <c r="J187" s="246"/>
      <c r="K187" s="247"/>
      <c r="L187" s="201"/>
      <c r="M187" s="19" t="s">
        <v>391</v>
      </c>
      <c r="N187" s="89"/>
      <c r="O187" s="247"/>
      <c r="P187" s="54" t="s">
        <v>538</v>
      </c>
      <c r="Q187" s="85" t="s">
        <v>464</v>
      </c>
      <c r="R187" s="89"/>
      <c r="S187" s="89"/>
      <c r="T187" s="172"/>
    </row>
    <row r="188" spans="1:20" ht="90.75" customHeight="1" x14ac:dyDescent="0.15">
      <c r="A188" s="249"/>
      <c r="B188" s="101"/>
      <c r="C188" s="156"/>
      <c r="D188" s="101"/>
      <c r="E188" s="248" t="s">
        <v>151</v>
      </c>
      <c r="F188" s="249" t="s">
        <v>421</v>
      </c>
      <c r="G188" s="250">
        <v>44197</v>
      </c>
      <c r="H188" s="245">
        <v>44377</v>
      </c>
      <c r="I188" s="134">
        <f t="shared" ref="I188" si="7">(H188-G188)/7</f>
        <v>25.714285714285715</v>
      </c>
      <c r="J188" s="251">
        <v>1</v>
      </c>
      <c r="K188" s="247" t="s">
        <v>389</v>
      </c>
      <c r="L188" s="201"/>
      <c r="M188" s="19" t="s">
        <v>65</v>
      </c>
      <c r="N188" s="88" t="s">
        <v>193</v>
      </c>
      <c r="O188" s="91" t="s">
        <v>389</v>
      </c>
      <c r="P188" s="54" t="s">
        <v>170</v>
      </c>
      <c r="Q188" s="70" t="s">
        <v>71</v>
      </c>
      <c r="R188" s="88"/>
      <c r="S188" s="88"/>
      <c r="T188" s="172"/>
    </row>
    <row r="189" spans="1:20" ht="180" x14ac:dyDescent="0.15">
      <c r="A189" s="249"/>
      <c r="B189" s="101"/>
      <c r="C189" s="156"/>
      <c r="D189" s="101"/>
      <c r="E189" s="248"/>
      <c r="F189" s="249"/>
      <c r="G189" s="250"/>
      <c r="H189" s="245"/>
      <c r="I189" s="134"/>
      <c r="J189" s="251"/>
      <c r="K189" s="247"/>
      <c r="L189" s="201"/>
      <c r="M189" s="19" t="s">
        <v>496</v>
      </c>
      <c r="N189" s="89"/>
      <c r="O189" s="93"/>
      <c r="P189" s="54" t="s">
        <v>539</v>
      </c>
      <c r="Q189" s="85" t="s">
        <v>464</v>
      </c>
      <c r="R189" s="89"/>
      <c r="S189" s="89"/>
      <c r="T189" s="172"/>
    </row>
    <row r="190" spans="1:20" ht="129.75" customHeight="1" x14ac:dyDescent="0.15">
      <c r="A190" s="249"/>
      <c r="B190" s="102"/>
      <c r="C190" s="157"/>
      <c r="D190" s="102"/>
      <c r="E190" s="84" t="s">
        <v>159</v>
      </c>
      <c r="F190" s="85" t="s">
        <v>422</v>
      </c>
      <c r="G190" s="86">
        <v>44348</v>
      </c>
      <c r="H190" s="83">
        <v>44377</v>
      </c>
      <c r="I190" s="81">
        <f t="shared" si="0"/>
        <v>4.1428571428571432</v>
      </c>
      <c r="J190" s="87">
        <v>0</v>
      </c>
      <c r="K190" s="82" t="s">
        <v>285</v>
      </c>
      <c r="L190" s="236"/>
      <c r="M190" s="19" t="s">
        <v>65</v>
      </c>
      <c r="N190" s="63" t="s">
        <v>193</v>
      </c>
      <c r="O190" s="82" t="s">
        <v>59</v>
      </c>
      <c r="P190" s="54" t="s">
        <v>497</v>
      </c>
      <c r="Q190" s="70" t="s">
        <v>464</v>
      </c>
      <c r="R190" s="63"/>
      <c r="S190" s="63"/>
      <c r="T190" s="172"/>
    </row>
    <row r="191" spans="1:20" ht="30" customHeight="1" x14ac:dyDescent="0.15">
      <c r="A191" s="203" t="s">
        <v>423</v>
      </c>
      <c r="B191" s="203"/>
      <c r="C191" s="203"/>
      <c r="D191" s="203"/>
      <c r="E191" s="13" t="s">
        <v>424</v>
      </c>
      <c r="F191" s="14">
        <f>L11</f>
        <v>0.83333333333333337</v>
      </c>
      <c r="G191" s="13"/>
      <c r="H191" s="13"/>
      <c r="I191" s="15"/>
      <c r="J191" s="46"/>
      <c r="K191" s="13"/>
      <c r="L191" s="13"/>
      <c r="M191" s="13"/>
      <c r="N191" s="13"/>
      <c r="O191" s="13"/>
      <c r="P191" s="13"/>
      <c r="Q191" s="13"/>
      <c r="R191" s="13"/>
      <c r="S191" s="13"/>
      <c r="T191" s="13"/>
    </row>
    <row r="192" spans="1:20" ht="15" x14ac:dyDescent="0.15">
      <c r="A192" s="68"/>
      <c r="B192" s="68"/>
      <c r="C192" s="47"/>
      <c r="D192" s="47"/>
      <c r="E192" s="13" t="s">
        <v>425</v>
      </c>
      <c r="F192" s="14">
        <f>L20</f>
        <v>1</v>
      </c>
      <c r="G192" s="13"/>
      <c r="H192" s="13"/>
      <c r="I192" s="15"/>
      <c r="J192" s="46"/>
      <c r="K192" s="13"/>
      <c r="L192" s="13"/>
      <c r="M192" s="13"/>
      <c r="N192" s="13"/>
      <c r="O192" s="13"/>
      <c r="P192" s="13"/>
      <c r="Q192" s="13"/>
      <c r="R192" s="13"/>
      <c r="S192" s="13"/>
      <c r="T192" s="13"/>
    </row>
    <row r="193" spans="1:20" ht="15" x14ac:dyDescent="0.15">
      <c r="A193" s="68"/>
      <c r="B193" s="68"/>
      <c r="C193" s="47"/>
      <c r="D193" s="47"/>
      <c r="E193" s="13" t="s">
        <v>426</v>
      </c>
      <c r="F193" s="14">
        <f>L30</f>
        <v>0.4</v>
      </c>
      <c r="G193" s="13"/>
      <c r="H193" s="13"/>
      <c r="I193" s="15"/>
      <c r="J193" s="46"/>
      <c r="K193" s="13"/>
      <c r="L193" s="13"/>
      <c r="M193" s="13"/>
      <c r="N193" s="13"/>
      <c r="O193" s="13"/>
      <c r="P193" s="13"/>
      <c r="Q193" s="13"/>
      <c r="R193" s="13"/>
      <c r="S193" s="13"/>
      <c r="T193" s="13"/>
    </row>
    <row r="194" spans="1:20" ht="15" x14ac:dyDescent="0.15">
      <c r="A194" s="68"/>
      <c r="B194" s="68"/>
      <c r="C194" s="47"/>
      <c r="D194" s="47"/>
      <c r="E194" s="13" t="s">
        <v>427</v>
      </c>
      <c r="F194" s="14">
        <f>L64</f>
        <v>0.6</v>
      </c>
      <c r="G194" s="13"/>
      <c r="H194" s="13"/>
      <c r="I194" s="15"/>
      <c r="J194" s="46"/>
      <c r="K194" s="13"/>
      <c r="L194" s="13"/>
      <c r="M194" s="13"/>
      <c r="N194" s="13"/>
      <c r="O194" s="13"/>
      <c r="P194" s="13"/>
      <c r="Q194" s="13"/>
      <c r="R194" s="13"/>
      <c r="S194" s="13"/>
      <c r="T194" s="13"/>
    </row>
    <row r="195" spans="1:20" ht="15" x14ac:dyDescent="0.15">
      <c r="A195" s="68"/>
      <c r="B195" s="68"/>
      <c r="C195" s="47"/>
      <c r="D195" s="47"/>
      <c r="E195" s="13" t="s">
        <v>428</v>
      </c>
      <c r="F195" s="14">
        <f>L80</f>
        <v>0.31666666666666665</v>
      </c>
      <c r="G195" s="13"/>
      <c r="H195" s="13"/>
      <c r="I195" s="15"/>
      <c r="J195" s="46"/>
      <c r="K195" s="13"/>
      <c r="L195" s="13"/>
      <c r="M195" s="13"/>
      <c r="N195" s="13"/>
      <c r="O195" s="13"/>
      <c r="P195" s="13"/>
      <c r="Q195" s="13"/>
      <c r="R195" s="13"/>
      <c r="S195" s="13"/>
      <c r="T195" s="13"/>
    </row>
    <row r="196" spans="1:20" ht="15" x14ac:dyDescent="0.15">
      <c r="A196" s="68"/>
      <c r="B196" s="68"/>
      <c r="C196" s="47"/>
      <c r="D196" s="47"/>
      <c r="E196" s="13" t="s">
        <v>429</v>
      </c>
      <c r="F196" s="14">
        <f>L101</f>
        <v>0.59650000000000003</v>
      </c>
      <c r="G196" s="13"/>
      <c r="H196" s="13"/>
      <c r="I196" s="15"/>
      <c r="J196" s="46"/>
      <c r="K196" s="13"/>
      <c r="L196" s="13"/>
      <c r="M196" s="13"/>
      <c r="N196" s="13"/>
      <c r="O196" s="13"/>
      <c r="P196" s="13"/>
      <c r="Q196" s="13"/>
      <c r="R196" s="13"/>
      <c r="S196" s="13"/>
      <c r="T196" s="13"/>
    </row>
    <row r="197" spans="1:20" ht="15" x14ac:dyDescent="0.15">
      <c r="A197" s="68"/>
      <c r="B197" s="68"/>
      <c r="C197" s="47"/>
      <c r="D197" s="47"/>
      <c r="E197" s="13" t="s">
        <v>430</v>
      </c>
      <c r="F197" s="14">
        <f>L117</f>
        <v>0.02</v>
      </c>
      <c r="G197" s="13"/>
      <c r="H197" s="13"/>
      <c r="I197" s="15"/>
      <c r="J197" s="46"/>
      <c r="K197" s="13"/>
      <c r="L197" s="13"/>
      <c r="M197" s="13"/>
      <c r="N197" s="13"/>
      <c r="O197" s="13"/>
      <c r="P197" s="13"/>
      <c r="Q197" s="13"/>
      <c r="R197" s="13"/>
      <c r="S197" s="13"/>
      <c r="T197" s="13"/>
    </row>
    <row r="198" spans="1:20" ht="15" x14ac:dyDescent="0.15">
      <c r="A198" s="68"/>
      <c r="B198" s="68"/>
      <c r="C198" s="47"/>
      <c r="D198" s="47"/>
      <c r="E198" s="13" t="s">
        <v>431</v>
      </c>
      <c r="F198" s="14">
        <f>L132</f>
        <v>0.51112000000000002</v>
      </c>
      <c r="G198" s="13"/>
      <c r="H198" s="13"/>
      <c r="I198" s="15"/>
      <c r="J198" s="46"/>
      <c r="K198" s="13"/>
      <c r="L198" s="13"/>
      <c r="M198" s="13"/>
      <c r="N198" s="13"/>
      <c r="O198" s="13"/>
      <c r="P198" s="13"/>
      <c r="Q198" s="13"/>
      <c r="R198" s="13"/>
      <c r="S198" s="13"/>
      <c r="T198" s="13"/>
    </row>
    <row r="199" spans="1:20" ht="15" x14ac:dyDescent="0.15">
      <c r="A199" s="68"/>
      <c r="B199" s="68"/>
      <c r="C199" s="47"/>
      <c r="D199" s="47"/>
      <c r="E199" s="13" t="s">
        <v>432</v>
      </c>
      <c r="F199" s="14">
        <f>L152</f>
        <v>0.25555555555555554</v>
      </c>
      <c r="G199" s="13"/>
      <c r="H199" s="13"/>
      <c r="I199" s="15"/>
      <c r="J199" s="46"/>
      <c r="K199" s="13"/>
      <c r="L199" s="13"/>
      <c r="M199" s="13"/>
      <c r="N199" s="13"/>
      <c r="O199" s="13"/>
      <c r="P199" s="13"/>
      <c r="Q199" s="13"/>
      <c r="R199" s="13"/>
      <c r="S199" s="13"/>
      <c r="T199" s="13"/>
    </row>
    <row r="200" spans="1:20" ht="15" x14ac:dyDescent="0.15">
      <c r="A200" s="68"/>
      <c r="B200" s="68"/>
      <c r="C200" s="47"/>
      <c r="D200" s="47"/>
      <c r="E200" s="13" t="s">
        <v>433</v>
      </c>
      <c r="F200" s="14">
        <f>L176</f>
        <v>0.33333333333333331</v>
      </c>
      <c r="G200" s="13"/>
      <c r="H200" s="48"/>
      <c r="I200" s="15"/>
      <c r="J200" s="49"/>
      <c r="K200" s="13"/>
      <c r="L200" s="13"/>
      <c r="M200" s="13"/>
      <c r="N200" s="13"/>
      <c r="O200" s="13"/>
      <c r="P200" s="13"/>
      <c r="Q200" s="13"/>
      <c r="R200" s="13"/>
      <c r="S200" s="13"/>
      <c r="T200" s="13"/>
    </row>
    <row r="201" spans="1:20" x14ac:dyDescent="0.15">
      <c r="A201" s="68"/>
      <c r="B201" s="68"/>
      <c r="C201" s="47"/>
      <c r="D201" s="47"/>
      <c r="E201" s="16"/>
      <c r="F201" s="17"/>
      <c r="G201" s="13"/>
      <c r="H201" s="48"/>
      <c r="I201" s="50"/>
      <c r="J201" s="49"/>
      <c r="K201" s="13"/>
      <c r="L201" s="13"/>
      <c r="M201" s="13"/>
      <c r="N201" s="13"/>
      <c r="O201" s="13"/>
      <c r="P201" s="13"/>
      <c r="Q201" s="13"/>
      <c r="R201" s="13"/>
      <c r="S201" s="13"/>
      <c r="T201" s="13"/>
    </row>
    <row r="202" spans="1:20" ht="23.25" customHeight="1" x14ac:dyDescent="0.15">
      <c r="A202" s="204" t="s">
        <v>434</v>
      </c>
      <c r="B202" s="204"/>
      <c r="C202" s="204"/>
      <c r="D202" s="204"/>
      <c r="E202" s="18">
        <f>AVERAGE(F191:F200)</f>
        <v>0.48665088888888891</v>
      </c>
      <c r="F202" s="16" t="s">
        <v>435</v>
      </c>
      <c r="G202" s="13"/>
      <c r="H202" s="13"/>
      <c r="I202" s="51"/>
      <c r="J202" s="46"/>
      <c r="K202" s="13"/>
      <c r="L202" s="13"/>
      <c r="M202" s="13"/>
      <c r="N202" s="13"/>
      <c r="O202" s="13"/>
      <c r="P202" s="13"/>
      <c r="Q202" s="13"/>
      <c r="R202" s="13"/>
      <c r="S202" s="13"/>
      <c r="T202" s="13"/>
    </row>
  </sheetData>
  <mergeCells count="673">
    <mergeCell ref="E188:E189"/>
    <mergeCell ref="F188:F189"/>
    <mergeCell ref="G188:G189"/>
    <mergeCell ref="H188:H189"/>
    <mergeCell ref="I188:I189"/>
    <mergeCell ref="J188:J189"/>
    <mergeCell ref="K188:K189"/>
    <mergeCell ref="A176:A190"/>
    <mergeCell ref="B176:B190"/>
    <mergeCell ref="C176:C190"/>
    <mergeCell ref="D176:D190"/>
    <mergeCell ref="E184:E185"/>
    <mergeCell ref="F184:F185"/>
    <mergeCell ref="G184:G185"/>
    <mergeCell ref="H184:H185"/>
    <mergeCell ref="I184:I185"/>
    <mergeCell ref="J184:J185"/>
    <mergeCell ref="K184:K185"/>
    <mergeCell ref="O184:O185"/>
    <mergeCell ref="E186:E187"/>
    <mergeCell ref="F186:F187"/>
    <mergeCell ref="G186:G187"/>
    <mergeCell ref="H186:H187"/>
    <mergeCell ref="I186:I187"/>
    <mergeCell ref="J186:J187"/>
    <mergeCell ref="K186:K187"/>
    <mergeCell ref="O186:O187"/>
    <mergeCell ref="L176:L190"/>
    <mergeCell ref="E176:E180"/>
    <mergeCell ref="F176:F180"/>
    <mergeCell ref="G176:G180"/>
    <mergeCell ref="H176:H180"/>
    <mergeCell ref="I176:I180"/>
    <mergeCell ref="J176:J180"/>
    <mergeCell ref="K176:K180"/>
    <mergeCell ref="O176:O180"/>
    <mergeCell ref="E181:E183"/>
    <mergeCell ref="F181:F183"/>
    <mergeCell ref="G181:G183"/>
    <mergeCell ref="O188:O189"/>
    <mergeCell ref="H181:H183"/>
    <mergeCell ref="I181:I183"/>
    <mergeCell ref="J181:J183"/>
    <mergeCell ref="K181:K183"/>
    <mergeCell ref="E174:E175"/>
    <mergeCell ref="F174:F175"/>
    <mergeCell ref="G174:G175"/>
    <mergeCell ref="H174:H175"/>
    <mergeCell ref="I174:I175"/>
    <mergeCell ref="J174:J175"/>
    <mergeCell ref="K174:K175"/>
    <mergeCell ref="J171:J173"/>
    <mergeCell ref="K171:K173"/>
    <mergeCell ref="O171:O173"/>
    <mergeCell ref="E167:E168"/>
    <mergeCell ref="F167:F168"/>
    <mergeCell ref="G167:G168"/>
    <mergeCell ref="H167:H168"/>
    <mergeCell ref="I167:I168"/>
    <mergeCell ref="J167:J168"/>
    <mergeCell ref="K167:K168"/>
    <mergeCell ref="O167:O168"/>
    <mergeCell ref="E164:E166"/>
    <mergeCell ref="F164:F166"/>
    <mergeCell ref="G164:G166"/>
    <mergeCell ref="H164:H166"/>
    <mergeCell ref="I164:I166"/>
    <mergeCell ref="J164:J166"/>
    <mergeCell ref="K164:K166"/>
    <mergeCell ref="L152:L175"/>
    <mergeCell ref="O174:O175"/>
    <mergeCell ref="E169:E170"/>
    <mergeCell ref="F169:F170"/>
    <mergeCell ref="G169:G170"/>
    <mergeCell ref="H169:H170"/>
    <mergeCell ref="I169:I170"/>
    <mergeCell ref="J169:J170"/>
    <mergeCell ref="K169:K170"/>
    <mergeCell ref="O169:O170"/>
    <mergeCell ref="E171:E173"/>
    <mergeCell ref="F171:F173"/>
    <mergeCell ref="G171:G173"/>
    <mergeCell ref="H171:H173"/>
    <mergeCell ref="E157:E160"/>
    <mergeCell ref="F157:F160"/>
    <mergeCell ref="I171:I173"/>
    <mergeCell ref="G157:G160"/>
    <mergeCell ref="H157:H160"/>
    <mergeCell ref="I157:I160"/>
    <mergeCell ref="J157:J160"/>
    <mergeCell ref="K157:K160"/>
    <mergeCell ref="O157:O160"/>
    <mergeCell ref="E161:E163"/>
    <mergeCell ref="F161:F163"/>
    <mergeCell ref="G161:G163"/>
    <mergeCell ref="H161:H163"/>
    <mergeCell ref="I161:I163"/>
    <mergeCell ref="J161:J163"/>
    <mergeCell ref="K161:K163"/>
    <mergeCell ref="O161:O163"/>
    <mergeCell ref="N161:N163"/>
    <mergeCell ref="E153:E156"/>
    <mergeCell ref="F153:F156"/>
    <mergeCell ref="G153:G156"/>
    <mergeCell ref="H153:H156"/>
    <mergeCell ref="I153:I156"/>
    <mergeCell ref="J153:J156"/>
    <mergeCell ref="K153:K156"/>
    <mergeCell ref="O153:O156"/>
    <mergeCell ref="E149:E151"/>
    <mergeCell ref="F149:F151"/>
    <mergeCell ref="G149:G151"/>
    <mergeCell ref="H149:H151"/>
    <mergeCell ref="I149:I151"/>
    <mergeCell ref="N149:N151"/>
    <mergeCell ref="G146:G148"/>
    <mergeCell ref="H146:H148"/>
    <mergeCell ref="I146:I148"/>
    <mergeCell ref="E130:E131"/>
    <mergeCell ref="F130:F131"/>
    <mergeCell ref="G130:G131"/>
    <mergeCell ref="H130:H131"/>
    <mergeCell ref="I130:I131"/>
    <mergeCell ref="E141:E145"/>
    <mergeCell ref="F141:F145"/>
    <mergeCell ref="E136:E140"/>
    <mergeCell ref="F136:F140"/>
    <mergeCell ref="G136:G140"/>
    <mergeCell ref="H136:H140"/>
    <mergeCell ref="I136:I140"/>
    <mergeCell ref="J136:J140"/>
    <mergeCell ref="K136:K140"/>
    <mergeCell ref="O136:O140"/>
    <mergeCell ref="E132:E135"/>
    <mergeCell ref="J132:J135"/>
    <mergeCell ref="I132:I135"/>
    <mergeCell ref="H132:H135"/>
    <mergeCell ref="G132:G135"/>
    <mergeCell ref="F132:F135"/>
    <mergeCell ref="L132:L151"/>
    <mergeCell ref="O149:O151"/>
    <mergeCell ref="J141:J145"/>
    <mergeCell ref="K141:K145"/>
    <mergeCell ref="O141:O145"/>
    <mergeCell ref="J146:J148"/>
    <mergeCell ref="K146:K148"/>
    <mergeCell ref="O146:O148"/>
    <mergeCell ref="J149:J151"/>
    <mergeCell ref="K149:K151"/>
    <mergeCell ref="G141:G145"/>
    <mergeCell ref="H141:H145"/>
    <mergeCell ref="I141:I145"/>
    <mergeCell ref="E146:E148"/>
    <mergeCell ref="F146:F148"/>
    <mergeCell ref="E128:E129"/>
    <mergeCell ref="F128:F129"/>
    <mergeCell ref="G128:G129"/>
    <mergeCell ref="H128:H129"/>
    <mergeCell ref="I128:I129"/>
    <mergeCell ref="J128:J129"/>
    <mergeCell ref="K128:K129"/>
    <mergeCell ref="O128:O129"/>
    <mergeCell ref="L117:L131"/>
    <mergeCell ref="E123:E125"/>
    <mergeCell ref="F123:F125"/>
    <mergeCell ref="G123:G125"/>
    <mergeCell ref="H123:H125"/>
    <mergeCell ref="I123:I125"/>
    <mergeCell ref="J123:J125"/>
    <mergeCell ref="K123:K125"/>
    <mergeCell ref="N126:N127"/>
    <mergeCell ref="E126:E127"/>
    <mergeCell ref="F126:F127"/>
    <mergeCell ref="G126:G127"/>
    <mergeCell ref="H126:H127"/>
    <mergeCell ref="I126:I127"/>
    <mergeCell ref="E114:E116"/>
    <mergeCell ref="F114:F116"/>
    <mergeCell ref="G114:G116"/>
    <mergeCell ref="H114:H116"/>
    <mergeCell ref="I114:I116"/>
    <mergeCell ref="J114:J116"/>
    <mergeCell ref="K114:K116"/>
    <mergeCell ref="E117:E122"/>
    <mergeCell ref="F117:F122"/>
    <mergeCell ref="G117:G122"/>
    <mergeCell ref="H117:H122"/>
    <mergeCell ref="E99:E100"/>
    <mergeCell ref="F99:F100"/>
    <mergeCell ref="G99:G100"/>
    <mergeCell ref="H99:H100"/>
    <mergeCell ref="I99:I100"/>
    <mergeCell ref="J99:J100"/>
    <mergeCell ref="K99:K100"/>
    <mergeCell ref="E105:E108"/>
    <mergeCell ref="H101:H104"/>
    <mergeCell ref="G101:G104"/>
    <mergeCell ref="F101:F104"/>
    <mergeCell ref="E101:E104"/>
    <mergeCell ref="E109:E113"/>
    <mergeCell ref="F109:F113"/>
    <mergeCell ref="G109:G113"/>
    <mergeCell ref="H109:H113"/>
    <mergeCell ref="E96:E98"/>
    <mergeCell ref="F96:F98"/>
    <mergeCell ref="G96:G98"/>
    <mergeCell ref="E92:E95"/>
    <mergeCell ref="F92:F95"/>
    <mergeCell ref="G92:G95"/>
    <mergeCell ref="H92:H95"/>
    <mergeCell ref="I92:I95"/>
    <mergeCell ref="J92:J95"/>
    <mergeCell ref="E80:E84"/>
    <mergeCell ref="F80:F84"/>
    <mergeCell ref="G80:G84"/>
    <mergeCell ref="H80:H84"/>
    <mergeCell ref="I80:I84"/>
    <mergeCell ref="K92:K95"/>
    <mergeCell ref="O92:O95"/>
    <mergeCell ref="H96:H98"/>
    <mergeCell ref="I96:I98"/>
    <mergeCell ref="J96:J98"/>
    <mergeCell ref="K96:K98"/>
    <mergeCell ref="E85:E87"/>
    <mergeCell ref="F85:F87"/>
    <mergeCell ref="G85:G87"/>
    <mergeCell ref="H85:H87"/>
    <mergeCell ref="I85:I87"/>
    <mergeCell ref="J85:J87"/>
    <mergeCell ref="K85:K87"/>
    <mergeCell ref="O85:O87"/>
    <mergeCell ref="E88:E91"/>
    <mergeCell ref="F88:F91"/>
    <mergeCell ref="G88:G91"/>
    <mergeCell ref="H88:H91"/>
    <mergeCell ref="I88:I91"/>
    <mergeCell ref="C80:C99"/>
    <mergeCell ref="N14:N15"/>
    <mergeCell ref="K11:K13"/>
    <mergeCell ref="R59:R60"/>
    <mergeCell ref="S59:S60"/>
    <mergeCell ref="D80:D99"/>
    <mergeCell ref="R24:R25"/>
    <mergeCell ref="S24:S25"/>
    <mergeCell ref="R85:R87"/>
    <mergeCell ref="S85:S87"/>
    <mergeCell ref="E75:E77"/>
    <mergeCell ref="F75:F77"/>
    <mergeCell ref="G75:G77"/>
    <mergeCell ref="H75:H77"/>
    <mergeCell ref="I75:I77"/>
    <mergeCell ref="J75:J77"/>
    <mergeCell ref="K75:K77"/>
    <mergeCell ref="E78:E79"/>
    <mergeCell ref="F78:F79"/>
    <mergeCell ref="G78:G79"/>
    <mergeCell ref="H78:H79"/>
    <mergeCell ref="I78:I79"/>
    <mergeCell ref="J78:J79"/>
    <mergeCell ref="K78:K79"/>
    <mergeCell ref="K132:K135"/>
    <mergeCell ref="K80:K84"/>
    <mergeCell ref="O99:O100"/>
    <mergeCell ref="L101:L116"/>
    <mergeCell ref="I117:I122"/>
    <mergeCell ref="K101:K104"/>
    <mergeCell ref="J101:J104"/>
    <mergeCell ref="I101:I104"/>
    <mergeCell ref="J117:J122"/>
    <mergeCell ref="K117:K122"/>
    <mergeCell ref="O109:O113"/>
    <mergeCell ref="O117:O122"/>
    <mergeCell ref="J130:J131"/>
    <mergeCell ref="K130:K131"/>
    <mergeCell ref="O130:O131"/>
    <mergeCell ref="O123:O125"/>
    <mergeCell ref="I109:I113"/>
    <mergeCell ref="J109:J113"/>
    <mergeCell ref="K109:K113"/>
    <mergeCell ref="J126:J127"/>
    <mergeCell ref="K126:K127"/>
    <mergeCell ref="O126:O127"/>
    <mergeCell ref="J88:J91"/>
    <mergeCell ref="K88:K91"/>
    <mergeCell ref="I105:I108"/>
    <mergeCell ref="H105:H108"/>
    <mergeCell ref="G105:G108"/>
    <mergeCell ref="F105:F108"/>
    <mergeCell ref="U8:V8"/>
    <mergeCell ref="U9:U10"/>
    <mergeCell ref="V9:V10"/>
    <mergeCell ref="T9:T10"/>
    <mergeCell ref="P8:Q8"/>
    <mergeCell ref="Q9:Q10"/>
    <mergeCell ref="M9:M10"/>
    <mergeCell ref="F11:F13"/>
    <mergeCell ref="H11:H13"/>
    <mergeCell ref="N30:N34"/>
    <mergeCell ref="O52:O55"/>
    <mergeCell ref="O59:O61"/>
    <mergeCell ref="J20:J23"/>
    <mergeCell ref="K20:K23"/>
    <mergeCell ref="R11:R13"/>
    <mergeCell ref="S11:S13"/>
    <mergeCell ref="R14:R15"/>
    <mergeCell ref="S14:S15"/>
    <mergeCell ref="R36:R40"/>
    <mergeCell ref="R16:R19"/>
    <mergeCell ref="A8:O8"/>
    <mergeCell ref="R9:R10"/>
    <mergeCell ref="S9:S10"/>
    <mergeCell ref="O9:O10"/>
    <mergeCell ref="G9:H9"/>
    <mergeCell ref="I9:I10"/>
    <mergeCell ref="J9:J10"/>
    <mergeCell ref="C9:C10"/>
    <mergeCell ref="D9:D10"/>
    <mergeCell ref="E9:E10"/>
    <mergeCell ref="F9:F10"/>
    <mergeCell ref="N9:N10"/>
    <mergeCell ref="A191:D191"/>
    <mergeCell ref="A202:D202"/>
    <mergeCell ref="B117:B130"/>
    <mergeCell ref="D117:D130"/>
    <mergeCell ref="C117:C130"/>
    <mergeCell ref="D64:D79"/>
    <mergeCell ref="C64:C79"/>
    <mergeCell ref="A64:A79"/>
    <mergeCell ref="B64:B79"/>
    <mergeCell ref="A101:A116"/>
    <mergeCell ref="B101:B116"/>
    <mergeCell ref="C101:C116"/>
    <mergeCell ref="A117:A130"/>
    <mergeCell ref="A152:A174"/>
    <mergeCell ref="B152:B174"/>
    <mergeCell ref="C152:C174"/>
    <mergeCell ref="D152:D174"/>
    <mergeCell ref="D101:D116"/>
    <mergeCell ref="C132:C151"/>
    <mergeCell ref="A132:A151"/>
    <mergeCell ref="B132:B151"/>
    <mergeCell ref="D132:D151"/>
    <mergeCell ref="A80:A99"/>
    <mergeCell ref="B80:B99"/>
    <mergeCell ref="A3:B3"/>
    <mergeCell ref="C3:I3"/>
    <mergeCell ref="K3:T3"/>
    <mergeCell ref="A4:B4"/>
    <mergeCell ref="C4:I4"/>
    <mergeCell ref="J4:K4"/>
    <mergeCell ref="L4:T4"/>
    <mergeCell ref="H14:H15"/>
    <mergeCell ref="I14:I15"/>
    <mergeCell ref="J11:J13"/>
    <mergeCell ref="G11:G13"/>
    <mergeCell ref="A5:B5"/>
    <mergeCell ref="C5:I5"/>
    <mergeCell ref="J5:K5"/>
    <mergeCell ref="L5:T5"/>
    <mergeCell ref="A6:B6"/>
    <mergeCell ref="C7:T7"/>
    <mergeCell ref="A7:B7"/>
    <mergeCell ref="B9:B10"/>
    <mergeCell ref="A9:A10"/>
    <mergeCell ref="L9:L10"/>
    <mergeCell ref="P9:P10"/>
    <mergeCell ref="R8:T8"/>
    <mergeCell ref="K9:K10"/>
    <mergeCell ref="E11:E13"/>
    <mergeCell ref="E14:E15"/>
    <mergeCell ref="F14:F15"/>
    <mergeCell ref="G14:G15"/>
    <mergeCell ref="K14:K15"/>
    <mergeCell ref="T176:T190"/>
    <mergeCell ref="O132:O135"/>
    <mergeCell ref="O101:O104"/>
    <mergeCell ref="O62:O63"/>
    <mergeCell ref="I11:I13"/>
    <mergeCell ref="J14:J15"/>
    <mergeCell ref="N24:N25"/>
    <mergeCell ref="G56:G58"/>
    <mergeCell ref="K24:K26"/>
    <mergeCell ref="J24:J26"/>
    <mergeCell ref="I24:I26"/>
    <mergeCell ref="K30:K35"/>
    <mergeCell ref="O24:O26"/>
    <mergeCell ref="J27:J29"/>
    <mergeCell ref="K27:K29"/>
    <mergeCell ref="L20:L29"/>
    <mergeCell ref="O27:O29"/>
    <mergeCell ref="O30:O35"/>
    <mergeCell ref="L30:L63"/>
    <mergeCell ref="I56:I58"/>
    <mergeCell ref="O71:O74"/>
    <mergeCell ref="O67:O70"/>
    <mergeCell ref="A30:A62"/>
    <mergeCell ref="B30:B62"/>
    <mergeCell ref="C30:C62"/>
    <mergeCell ref="F30:F35"/>
    <mergeCell ref="G30:G35"/>
    <mergeCell ref="H30:H35"/>
    <mergeCell ref="I30:I35"/>
    <mergeCell ref="J30:J35"/>
    <mergeCell ref="E30:E35"/>
    <mergeCell ref="I59:I61"/>
    <mergeCell ref="J59:J61"/>
    <mergeCell ref="E47:E51"/>
    <mergeCell ref="F47:F51"/>
    <mergeCell ref="G47:G51"/>
    <mergeCell ref="F42:F46"/>
    <mergeCell ref="G42:G46"/>
    <mergeCell ref="H42:H46"/>
    <mergeCell ref="I42:I46"/>
    <mergeCell ref="J42:J46"/>
    <mergeCell ref="E52:E55"/>
    <mergeCell ref="N47:N51"/>
    <mergeCell ref="D30:D62"/>
    <mergeCell ref="F52:F55"/>
    <mergeCell ref="G52:G55"/>
    <mergeCell ref="F56:F58"/>
    <mergeCell ref="H56:H58"/>
    <mergeCell ref="E59:E61"/>
    <mergeCell ref="F59:F61"/>
    <mergeCell ref="G59:G61"/>
    <mergeCell ref="H59:H61"/>
    <mergeCell ref="D20:D29"/>
    <mergeCell ref="F27:F29"/>
    <mergeCell ref="G27:G29"/>
    <mergeCell ref="H27:H29"/>
    <mergeCell ref="I27:I29"/>
    <mergeCell ref="H24:H26"/>
    <mergeCell ref="G24:G26"/>
    <mergeCell ref="F24:F26"/>
    <mergeCell ref="E24:E26"/>
    <mergeCell ref="E20:E23"/>
    <mergeCell ref="F20:F23"/>
    <mergeCell ref="G20:G23"/>
    <mergeCell ref="H20:H23"/>
    <mergeCell ref="I20:I23"/>
    <mergeCell ref="E67:E70"/>
    <mergeCell ref="F67:F70"/>
    <mergeCell ref="G67:G70"/>
    <mergeCell ref="H67:H70"/>
    <mergeCell ref="I67:I70"/>
    <mergeCell ref="J67:J70"/>
    <mergeCell ref="E71:E74"/>
    <mergeCell ref="F71:F74"/>
    <mergeCell ref="K67:K70"/>
    <mergeCell ref="D11:D19"/>
    <mergeCell ref="C11:C19"/>
    <mergeCell ref="B11:B19"/>
    <mergeCell ref="A11:A19"/>
    <mergeCell ref="G16:G19"/>
    <mergeCell ref="H16:H19"/>
    <mergeCell ref="F16:F19"/>
    <mergeCell ref="I16:I19"/>
    <mergeCell ref="G71:G74"/>
    <mergeCell ref="H71:H74"/>
    <mergeCell ref="I71:I74"/>
    <mergeCell ref="E42:E46"/>
    <mergeCell ref="H52:H55"/>
    <mergeCell ref="I52:I55"/>
    <mergeCell ref="E56:E58"/>
    <mergeCell ref="E36:E41"/>
    <mergeCell ref="F36:F41"/>
    <mergeCell ref="G36:G41"/>
    <mergeCell ref="H36:H41"/>
    <mergeCell ref="I36:I41"/>
    <mergeCell ref="A20:A29"/>
    <mergeCell ref="B20:B29"/>
    <mergeCell ref="C20:C29"/>
    <mergeCell ref="E27:E29"/>
    <mergeCell ref="F64:F66"/>
    <mergeCell ref="E64:E66"/>
    <mergeCell ref="H64:H66"/>
    <mergeCell ref="G64:G66"/>
    <mergeCell ref="I64:I66"/>
    <mergeCell ref="J64:J66"/>
    <mergeCell ref="K64:K66"/>
    <mergeCell ref="E16:E19"/>
    <mergeCell ref="K42:K46"/>
    <mergeCell ref="J52:J55"/>
    <mergeCell ref="K52:K55"/>
    <mergeCell ref="J36:J41"/>
    <mergeCell ref="K36:K41"/>
    <mergeCell ref="H47:H51"/>
    <mergeCell ref="I47:I51"/>
    <mergeCell ref="J47:J51"/>
    <mergeCell ref="K47:K51"/>
    <mergeCell ref="K59:K61"/>
    <mergeCell ref="E62:E63"/>
    <mergeCell ref="F62:F63"/>
    <mergeCell ref="G62:G63"/>
    <mergeCell ref="H62:H63"/>
    <mergeCell ref="I62:I63"/>
    <mergeCell ref="J62:J63"/>
    <mergeCell ref="J80:J84"/>
    <mergeCell ref="O14:O15"/>
    <mergeCell ref="N11:N13"/>
    <mergeCell ref="O11:O13"/>
    <mergeCell ref="O105:O108"/>
    <mergeCell ref="O20:O23"/>
    <mergeCell ref="O56:O58"/>
    <mergeCell ref="N16:N19"/>
    <mergeCell ref="N42:N46"/>
    <mergeCell ref="J56:J58"/>
    <mergeCell ref="K56:K58"/>
    <mergeCell ref="O47:O51"/>
    <mergeCell ref="O42:O46"/>
    <mergeCell ref="K105:K108"/>
    <mergeCell ref="J105:J108"/>
    <mergeCell ref="L64:L79"/>
    <mergeCell ref="O78:O79"/>
    <mergeCell ref="O75:O77"/>
    <mergeCell ref="O88:O91"/>
    <mergeCell ref="L80:L100"/>
    <mergeCell ref="N85:N87"/>
    <mergeCell ref="J16:J19"/>
    <mergeCell ref="K16:K19"/>
    <mergeCell ref="L11:L19"/>
    <mergeCell ref="O16:O19"/>
    <mergeCell ref="N36:N40"/>
    <mergeCell ref="O36:O41"/>
    <mergeCell ref="J71:J74"/>
    <mergeCell ref="K71:K74"/>
    <mergeCell ref="K62:K63"/>
    <mergeCell ref="T11:T19"/>
    <mergeCell ref="N20:N23"/>
    <mergeCell ref="R20:R23"/>
    <mergeCell ref="S20:S23"/>
    <mergeCell ref="N27:N29"/>
    <mergeCell ref="R27:R29"/>
    <mergeCell ref="S27:S29"/>
    <mergeCell ref="T20:T29"/>
    <mergeCell ref="R30:R35"/>
    <mergeCell ref="S30:S35"/>
    <mergeCell ref="T30:T63"/>
    <mergeCell ref="S16:S19"/>
    <mergeCell ref="R42:R46"/>
    <mergeCell ref="S42:S46"/>
    <mergeCell ref="R47:R51"/>
    <mergeCell ref="S36:S40"/>
    <mergeCell ref="S47:S51"/>
    <mergeCell ref="N52:N55"/>
    <mergeCell ref="R52:R55"/>
    <mergeCell ref="S52:S55"/>
    <mergeCell ref="N56:N58"/>
    <mergeCell ref="R56:R58"/>
    <mergeCell ref="S56:S58"/>
    <mergeCell ref="N59:N61"/>
    <mergeCell ref="N62:N63"/>
    <mergeCell ref="R62:R63"/>
    <mergeCell ref="S62:S63"/>
    <mergeCell ref="N75:N77"/>
    <mergeCell ref="R75:R77"/>
    <mergeCell ref="S75:S77"/>
    <mergeCell ref="N78:N79"/>
    <mergeCell ref="R78:R79"/>
    <mergeCell ref="S78:S79"/>
    <mergeCell ref="T64:T79"/>
    <mergeCell ref="N80:N84"/>
    <mergeCell ref="O80:O84"/>
    <mergeCell ref="R80:R84"/>
    <mergeCell ref="S80:S84"/>
    <mergeCell ref="N64:N66"/>
    <mergeCell ref="O64:O66"/>
    <mergeCell ref="R64:R66"/>
    <mergeCell ref="S64:S66"/>
    <mergeCell ref="N67:N70"/>
    <mergeCell ref="R67:R70"/>
    <mergeCell ref="S67:S70"/>
    <mergeCell ref="N71:N74"/>
    <mergeCell ref="R71:R74"/>
    <mergeCell ref="S71:S74"/>
    <mergeCell ref="N99:N100"/>
    <mergeCell ref="R99:R100"/>
    <mergeCell ref="S99:S100"/>
    <mergeCell ref="T80:T100"/>
    <mergeCell ref="N101:N104"/>
    <mergeCell ref="N105:N108"/>
    <mergeCell ref="N109:N113"/>
    <mergeCell ref="R109:R113"/>
    <mergeCell ref="S109:S113"/>
    <mergeCell ref="N88:N91"/>
    <mergeCell ref="N92:N95"/>
    <mergeCell ref="R92:R95"/>
    <mergeCell ref="R88:R91"/>
    <mergeCell ref="S88:S91"/>
    <mergeCell ref="S92:S95"/>
    <mergeCell ref="N96:N98"/>
    <mergeCell ref="O96:O98"/>
    <mergeCell ref="R96:R98"/>
    <mergeCell ref="S96:S98"/>
    <mergeCell ref="R101:R104"/>
    <mergeCell ref="S101:S104"/>
    <mergeCell ref="R105:R108"/>
    <mergeCell ref="S105:S108"/>
    <mergeCell ref="N114:N116"/>
    <mergeCell ref="R114:R116"/>
    <mergeCell ref="S114:S116"/>
    <mergeCell ref="T101:T116"/>
    <mergeCell ref="N117:N122"/>
    <mergeCell ref="R117:R122"/>
    <mergeCell ref="S117:S122"/>
    <mergeCell ref="N123:N125"/>
    <mergeCell ref="R123:R125"/>
    <mergeCell ref="S123:S125"/>
    <mergeCell ref="O114:O116"/>
    <mergeCell ref="R126:R127"/>
    <mergeCell ref="S126:S127"/>
    <mergeCell ref="N128:N129"/>
    <mergeCell ref="R128:R129"/>
    <mergeCell ref="S128:S129"/>
    <mergeCell ref="N130:N131"/>
    <mergeCell ref="R130:R131"/>
    <mergeCell ref="S130:S131"/>
    <mergeCell ref="T117:T131"/>
    <mergeCell ref="R149:R151"/>
    <mergeCell ref="S149:S151"/>
    <mergeCell ref="T132:T151"/>
    <mergeCell ref="N153:N156"/>
    <mergeCell ref="R153:R156"/>
    <mergeCell ref="S153:S156"/>
    <mergeCell ref="N157:N160"/>
    <mergeCell ref="R157:R160"/>
    <mergeCell ref="S157:S160"/>
    <mergeCell ref="T152:T175"/>
    <mergeCell ref="N132:N135"/>
    <mergeCell ref="N136:N140"/>
    <mergeCell ref="R136:R140"/>
    <mergeCell ref="S136:S140"/>
    <mergeCell ref="N141:N145"/>
    <mergeCell ref="R141:R145"/>
    <mergeCell ref="S141:S145"/>
    <mergeCell ref="N146:N148"/>
    <mergeCell ref="R146:R148"/>
    <mergeCell ref="S146:S148"/>
    <mergeCell ref="R132:R135"/>
    <mergeCell ref="S132:S135"/>
    <mergeCell ref="R161:R163"/>
    <mergeCell ref="S161:S163"/>
    <mergeCell ref="N164:N166"/>
    <mergeCell ref="R164:R166"/>
    <mergeCell ref="S164:S166"/>
    <mergeCell ref="N167:N168"/>
    <mergeCell ref="R167:R168"/>
    <mergeCell ref="S167:S168"/>
    <mergeCell ref="N169:N170"/>
    <mergeCell ref="N171:N173"/>
    <mergeCell ref="N174:N175"/>
    <mergeCell ref="R169:R170"/>
    <mergeCell ref="S169:S170"/>
    <mergeCell ref="R171:R173"/>
    <mergeCell ref="S171:S173"/>
    <mergeCell ref="R174:R175"/>
    <mergeCell ref="S174:S175"/>
    <mergeCell ref="O164:O166"/>
    <mergeCell ref="N186:N187"/>
    <mergeCell ref="R186:R187"/>
    <mergeCell ref="S186:S187"/>
    <mergeCell ref="N188:N189"/>
    <mergeCell ref="R188:R189"/>
    <mergeCell ref="S188:S189"/>
    <mergeCell ref="N176:N180"/>
    <mergeCell ref="R176:R180"/>
    <mergeCell ref="S176:S180"/>
    <mergeCell ref="N181:N183"/>
    <mergeCell ref="O181:O183"/>
    <mergeCell ref="R181:R183"/>
    <mergeCell ref="S181:S183"/>
    <mergeCell ref="N184:N185"/>
    <mergeCell ref="R184:R185"/>
    <mergeCell ref="S184:S185"/>
  </mergeCells>
  <phoneticPr fontId="7" type="noConversion"/>
  <conditionalFormatting sqref="L11 L117 L132 L152 L176">
    <cfRule type="cellIs" dxfId="7" priority="12" operator="greaterThan">
      <formula>1</formula>
    </cfRule>
  </conditionalFormatting>
  <conditionalFormatting sqref="L20">
    <cfRule type="cellIs" dxfId="6" priority="11" operator="greaterThan">
      <formula>1</formula>
    </cfRule>
  </conditionalFormatting>
  <conditionalFormatting sqref="L30">
    <cfRule type="cellIs" dxfId="5" priority="9" operator="greaterThan">
      <formula>1</formula>
    </cfRule>
    <cfRule type="cellIs" dxfId="4" priority="10" operator="greaterThan">
      <formula>100</formula>
    </cfRule>
  </conditionalFormatting>
  <conditionalFormatting sqref="L64">
    <cfRule type="cellIs" dxfId="3" priority="7" operator="greaterThan">
      <formula>1</formula>
    </cfRule>
    <cfRule type="cellIs" dxfId="2" priority="8" operator="greaterThan">
      <formula>100</formula>
    </cfRule>
  </conditionalFormatting>
  <conditionalFormatting sqref="L80">
    <cfRule type="cellIs" dxfId="1" priority="6" operator="greaterThan">
      <formula>1</formula>
    </cfRule>
  </conditionalFormatting>
  <conditionalFormatting sqref="L101">
    <cfRule type="cellIs" dxfId="0" priority="5" operator="greaterThan">
      <formula>1</formula>
    </cfRule>
  </conditionalFormatting>
  <dataValidations count="4">
    <dataValidation type="date" operator="greaterThanOrEqual" allowBlank="1" showInputMessage="1" showErrorMessage="1" sqref="E191:E195" xr:uid="{00000000-0002-0000-0000-000000000000}">
      <formula1>41426</formula1>
    </dataValidation>
    <dataValidation allowBlank="1" showInputMessage="1" showErrorMessage="1" promptTitle="Validación" prompt="El porcentaje no debe exceder el 100%" sqref="L80 L64 L20 L11 L30 L101 L117 L132 L152 L176" xr:uid="{00000000-0002-0000-0000-000001000000}"/>
    <dataValidation allowBlank="1" showInputMessage="1" showErrorMessage="1" promptTitle="Validación" prompt="formato DD/MM/AA" sqref="H92 H1:H12 H164 H30 H20 H36 H132 H141 H105 H117 H136 H42 H47 H52 H71 H88 H64 H109 H152:H153 H157 H14:H16 H24 H27 H67 H56 H59 H176 H75 H85 H96 H80 H114 H123 H101 H161 H171 H181 H62 H78 H99 H126 H128 H130 H174 H184 H186 H188 H190:H1048576" xr:uid="{00000000-0002-0000-0000-000002000000}"/>
    <dataValidation operator="greaterThanOrEqual" allowBlank="1" showInputMessage="1" showErrorMessage="1" sqref="E11:E12 E30 E152:E153 E14 E20 E16 E42 E47 E52 E36 E71 E92 E64 E88 E105 E109 E117 E136 E141 E157 E24 E27 E67 E56 E176 E59 E75 E85 E96 E80 E114 E123 E101 E146 E149 E161 E164 E132 E171 E181 E62 E78 E99 E126 E128 E130 E167 E169 E174 E184 E186 E188 E190" xr:uid="{00000000-0002-0000-0000-000003000000}"/>
  </dataValidations>
  <pageMargins left="0.70866141732283472" right="0.70866141732283472" top="0.74803149606299213" bottom="0.74803149606299213" header="0.31496062992125984" footer="0.31496062992125984"/>
  <pageSetup paperSize="5" scale="22"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6" manualBreakCount="6">
    <brk id="46" max="19" man="1"/>
    <brk id="79" max="19" man="1"/>
    <brk id="95" max="19" man="1"/>
    <brk id="122" max="19" man="1"/>
    <brk id="166" max="19" man="1"/>
    <brk id="180" max="19" man="1"/>
  </rowBreaks>
  <colBreaks count="1" manualBreakCount="1">
    <brk id="20" max="1048575" man="1"/>
  </colBreaks>
  <ignoredErrors>
    <ignoredError sqref="L176"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C7" sqref="C7"/>
    </sheetView>
  </sheetViews>
  <sheetFormatPr baseColWidth="10" defaultColWidth="11.5" defaultRowHeight="15" x14ac:dyDescent="0.2"/>
  <sheetData>
    <row r="1" spans="1:3" x14ac:dyDescent="0.2">
      <c r="A1">
        <f>37*100/44</f>
        <v>84.090909090909093</v>
      </c>
    </row>
    <row r="2" spans="1:3" x14ac:dyDescent="0.2">
      <c r="B2">
        <f>A1+17.77</f>
        <v>101.86090909090909</v>
      </c>
    </row>
    <row r="5" spans="1:3" x14ac:dyDescent="0.2">
      <c r="B5">
        <v>44</v>
      </c>
      <c r="C5">
        <v>100</v>
      </c>
    </row>
    <row r="6" spans="1:3" x14ac:dyDescent="0.2">
      <c r="B6">
        <v>17</v>
      </c>
      <c r="C6">
        <f>B6*C5</f>
        <v>1700</v>
      </c>
    </row>
    <row r="7" spans="1:3" x14ac:dyDescent="0.2">
      <c r="C7" s="79">
        <f>C6/B5</f>
        <v>38.636363636363633</v>
      </c>
    </row>
    <row r="11" spans="1:3" x14ac:dyDescent="0.2">
      <c r="B11">
        <v>21</v>
      </c>
    </row>
    <row r="12" spans="1:3" x14ac:dyDescent="0.2">
      <c r="B12">
        <v>14</v>
      </c>
    </row>
    <row r="13" spans="1:3" x14ac:dyDescent="0.2">
      <c r="B13">
        <f>B12+B11</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topLeftCell="A13" workbookViewId="0">
      <selection activeCell="C25" sqref="C25"/>
    </sheetView>
  </sheetViews>
  <sheetFormatPr baseColWidth="10" defaultColWidth="11.5" defaultRowHeight="15" x14ac:dyDescent="0.2"/>
  <cols>
    <col min="1" max="1" width="11.5" style="2"/>
    <col min="2" max="2" width="25.33203125" style="1" bestFit="1" customWidth="1"/>
    <col min="3" max="3" width="58.5" style="2" bestFit="1" customWidth="1"/>
    <col min="4" max="16384" width="11.5" style="2"/>
  </cols>
  <sheetData>
    <row r="1" spans="2:3" ht="15.75" customHeight="1" x14ac:dyDescent="0.2"/>
    <row r="2" spans="2:3" ht="48" x14ac:dyDescent="0.2">
      <c r="B2" s="3" t="s">
        <v>436</v>
      </c>
      <c r="C2" s="4" t="s">
        <v>437</v>
      </c>
    </row>
    <row r="3" spans="2:3" x14ac:dyDescent="0.2">
      <c r="B3" s="5"/>
      <c r="C3" s="5"/>
    </row>
    <row r="4" spans="2:3" x14ac:dyDescent="0.2">
      <c r="B4" s="257" t="s">
        <v>438</v>
      </c>
      <c r="C4" s="257"/>
    </row>
    <row r="5" spans="2:3" ht="32" x14ac:dyDescent="0.2">
      <c r="B5" s="3" t="s">
        <v>439</v>
      </c>
      <c r="C5" s="4" t="s">
        <v>440</v>
      </c>
    </row>
    <row r="6" spans="2:3" ht="16" x14ac:dyDescent="0.2">
      <c r="B6" s="3" t="s">
        <v>441</v>
      </c>
      <c r="C6" s="4" t="s">
        <v>442</v>
      </c>
    </row>
    <row r="7" spans="2:3" ht="32" x14ac:dyDescent="0.2">
      <c r="B7" s="3" t="s">
        <v>443</v>
      </c>
      <c r="C7" s="4" t="s">
        <v>444</v>
      </c>
    </row>
    <row r="8" spans="2:3" ht="32" x14ac:dyDescent="0.2">
      <c r="B8" s="3" t="s">
        <v>445</v>
      </c>
      <c r="C8" s="4" t="s">
        <v>446</v>
      </c>
    </row>
    <row r="9" spans="2:3" ht="96" x14ac:dyDescent="0.2">
      <c r="B9" s="3" t="s">
        <v>447</v>
      </c>
      <c r="C9" s="4" t="s">
        <v>448</v>
      </c>
    </row>
    <row r="10" spans="2:3" ht="32" x14ac:dyDescent="0.2">
      <c r="B10" s="3" t="s">
        <v>449</v>
      </c>
      <c r="C10" s="4" t="s">
        <v>450</v>
      </c>
    </row>
    <row r="11" spans="2:3" ht="32" x14ac:dyDescent="0.2">
      <c r="B11" s="3" t="s">
        <v>451</v>
      </c>
      <c r="C11" s="4" t="s">
        <v>452</v>
      </c>
    </row>
    <row r="12" spans="2:3" ht="32" x14ac:dyDescent="0.2">
      <c r="B12" s="3" t="s">
        <v>453</v>
      </c>
      <c r="C12" s="6" t="s">
        <v>454</v>
      </c>
    </row>
    <row r="13" spans="2:3" ht="48" x14ac:dyDescent="0.2">
      <c r="B13" s="3" t="s">
        <v>455</v>
      </c>
      <c r="C13" s="4" t="s">
        <v>456</v>
      </c>
    </row>
    <row r="14" spans="2:3" ht="16" x14ac:dyDescent="0.2">
      <c r="B14" s="3" t="s">
        <v>457</v>
      </c>
      <c r="C14" s="6" t="s">
        <v>458</v>
      </c>
    </row>
    <row r="15" spans="2:3" ht="32" x14ac:dyDescent="0.2">
      <c r="B15" s="3" t="s">
        <v>459</v>
      </c>
      <c r="C15" s="4" t="s">
        <v>460</v>
      </c>
    </row>
    <row r="16" spans="2:3" ht="32" x14ac:dyDescent="0.2">
      <c r="B16" s="3" t="s">
        <v>459</v>
      </c>
      <c r="C16" s="6"/>
    </row>
    <row r="17" spans="2:3" x14ac:dyDescent="0.2">
      <c r="B17" s="253" t="s">
        <v>461</v>
      </c>
      <c r="C17" s="254"/>
    </row>
    <row r="18" spans="2:3" x14ac:dyDescent="0.2">
      <c r="B18" s="255"/>
      <c r="C18" s="256"/>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3cbe4cc42096c45a378caffa9887571c">
  <xsd:schema xmlns:xsd="http://www.w3.org/2001/XMLSchema" xmlns:xs="http://www.w3.org/2001/XMLSchema" xmlns:p="http://schemas.microsoft.com/office/2006/metadata/properties" xmlns:ns2="0d8d2a93-33a2-41d8-b57a-674d8cfe4baf" targetNamespace="http://schemas.microsoft.com/office/2006/metadata/properties" ma:root="true" ma:fieldsID="07c972df4a4a4f208ede710c65ff30aa"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Cumplimiento al PM Archivístico</Subcarpeta>
    <A_x00f1_o xmlns="0d8d2a93-33a2-41d8-b57a-674d8cfe4baf">2020</A_x00f1_o>
    <Proyecto xmlns="0d8d2a93-33a2-41d8-b57a-674d8cfe4baf">Ninguno</Proyecto>
    <Carpeta xmlns="0d8d2a93-33a2-41d8-b57a-674d8cfe4baf">Informes de Ley</Carpeta>
    <Fecha_x0020_del_x0020_documento xmlns="0d8d2a93-33a2-41d8-b57a-674d8cfe4baf">2020-10-26T05:00:00+00:00</Fecha_x0020_del_x0020_documento>
  </documentManagement>
</p:properties>
</file>

<file path=customXml/itemProps1.xml><?xml version="1.0" encoding="utf-8"?>
<ds:datastoreItem xmlns:ds="http://schemas.openxmlformats.org/officeDocument/2006/customXml" ds:itemID="{452BFDF4-DCCE-4280-877D-73D1C8CF64FE}"/>
</file>

<file path=customXml/itemProps2.xml><?xml version="1.0" encoding="utf-8"?>
<ds:datastoreItem xmlns:ds="http://schemas.openxmlformats.org/officeDocument/2006/customXml" ds:itemID="{08AE02CB-2CD4-4B9B-A1F8-EE4DB86C6993}"/>
</file>

<file path=customXml/itemProps3.xml><?xml version="1.0" encoding="utf-8"?>
<ds:datastoreItem xmlns:ds="http://schemas.openxmlformats.org/officeDocument/2006/customXml" ds:itemID="{DBE382A6-E11B-4BCB-8863-EC6177326109}"/>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PMA</vt:lpstr>
      <vt:lpstr>Hoja1</vt:lpstr>
      <vt:lpstr>Instructivo PMA</vt:lpstr>
      <vt:lpstr>PMA!Área_de_impresión</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PMA III TRIMESTRE 2020 MVCT -  AGN </dc:title>
  <dc:subject/>
  <dc:creator>YENNI MARCELA GASCA MUETE</dc:creator>
  <cp:keywords/>
  <dc:description/>
  <cp:lastModifiedBy>Microsoft Office User</cp:lastModifiedBy>
  <cp:revision/>
  <dcterms:created xsi:type="dcterms:W3CDTF">2016-07-06T19:37:36Z</dcterms:created>
  <dcterms:modified xsi:type="dcterms:W3CDTF">2020-10-26T19:52:48Z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