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CD239BCB-E26B-1F48-81BD-36615630241D}" xr6:coauthVersionLast="45" xr6:coauthVersionMax="45" xr10:uidLastSave="{00000000-0000-0000-0000-000000000000}"/>
  <bookViews>
    <workbookView xWindow="0" yWindow="0" windowWidth="38400" windowHeight="21600" xr2:uid="{00000000-000D-0000-FFFF-FFFF00000000}"/>
  </bookViews>
  <sheets>
    <sheet name="PMA" sheetId="1" r:id="rId1"/>
    <sheet name="Hoja1" sheetId="5" r:id="rId2"/>
    <sheet name="Instructivo PMA" sheetId="4" r:id="rId3"/>
  </sheets>
  <definedNames>
    <definedName name="_xlnm.Print_Area" localSheetId="0">PMA!$A$1:$T$241</definedName>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C7" i="5" s="1"/>
  <c r="I210" i="1" l="1"/>
  <c r="L210" i="1"/>
  <c r="A1" i="5" l="1"/>
  <c r="L117" i="1" l="1"/>
  <c r="B2" i="5"/>
  <c r="B13" i="5" l="1"/>
  <c r="L179" i="1" l="1"/>
  <c r="L155" i="1"/>
  <c r="L135" i="1" l="1"/>
  <c r="L11" i="1" l="1"/>
  <c r="I227" i="1" l="1"/>
  <c r="I222" i="1"/>
  <c r="I225" i="1"/>
  <c r="I203" i="1"/>
  <c r="I200" i="1"/>
  <c r="I171" i="1"/>
  <c r="I149" i="1" l="1"/>
  <c r="I146" i="1"/>
  <c r="I142" i="1"/>
  <c r="I110" i="1"/>
  <c r="I65" i="1"/>
  <c r="I83" i="1"/>
  <c r="I189" i="1" l="1"/>
  <c r="I179" i="1"/>
  <c r="I180" i="1"/>
  <c r="I184" i="1"/>
  <c r="I193" i="1"/>
  <c r="I197" i="1"/>
  <c r="I207" i="1"/>
  <c r="I152" i="1"/>
  <c r="I215" i="1" l="1"/>
  <c r="I219" i="1"/>
  <c r="I16" i="1"/>
  <c r="I21" i="1"/>
  <c r="I25" i="1"/>
  <c r="I28" i="1"/>
  <c r="I32" i="1"/>
  <c r="I38" i="1"/>
  <c r="I44" i="1"/>
  <c r="I50" i="1"/>
  <c r="I56" i="1"/>
  <c r="I61" i="1"/>
  <c r="I69" i="1"/>
  <c r="I72" i="1"/>
  <c r="I75" i="1"/>
  <c r="I79" i="1"/>
  <c r="I87" i="1"/>
  <c r="I90" i="1"/>
  <c r="I96" i="1"/>
  <c r="I100" i="1"/>
  <c r="I105" i="1"/>
  <c r="I114" i="1"/>
  <c r="I117" i="1"/>
  <c r="I121" i="1"/>
  <c r="I125" i="1"/>
  <c r="I131" i="1"/>
  <c r="I135" i="1"/>
  <c r="I155" i="1"/>
  <c r="I159" i="1"/>
  <c r="I165" i="1"/>
  <c r="I175" i="1"/>
  <c r="L90" i="1"/>
  <c r="L72" i="1"/>
  <c r="L32" i="1"/>
  <c r="L21" i="1"/>
  <c r="I14" i="1" l="1"/>
  <c r="I11" i="1"/>
  <c r="F239" i="1" l="1"/>
  <c r="F238" i="1"/>
  <c r="F237" i="1"/>
  <c r="F236" i="1"/>
  <c r="F235" i="1"/>
  <c r="F234" i="1"/>
  <c r="F233" i="1"/>
  <c r="F232" i="1"/>
  <c r="F231" i="1"/>
  <c r="F230" i="1"/>
  <c r="E2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<sst xmlns="http://schemas.openxmlformats.org/spreadsheetml/2006/main" count="1038" uniqueCount="608">
  <si>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</si>
  <si>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</si>
  <si>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</si>
  <si>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</si>
  <si>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</si>
  <si>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</si>
  <si>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</si>
  <si>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</si>
  <si>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</si>
  <si>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</si>
  <si>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</si>
  <si>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</si>
  <si>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</si>
  <si>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</si>
  <si>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</si>
  <si>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</si>
  <si>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</si>
  <si>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</si>
  <si>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</si>
  <si>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</si>
  <si>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</si>
  <si>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</si>
  <si>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</si>
  <si>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</si>
  <si>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</si>
  <si>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</si>
  <si>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</si>
  <si>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</si>
  <si>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</si>
  <si>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</si>
  <si>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</si>
  <si>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</si>
  <si>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</si>
  <si>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</si>
  <si>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</si>
  <si>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</si>
  <si>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Instancia Asesora en materia Archvistica.
Comité Insitucional de Gestion y Dsempeño: El MVCT Presuntamente no esta dando cumplimiento al articulo 2.8.2.1.16 del Decreto 1080 de 2015</t>
  </si>
  <si>
    <t>ACCION 1</t>
  </si>
  <si>
    <t>Presentar al Comité Institucional de Gestión y Desempeño - CIGYD, para adopción, aprobación, seguimiento de los documentos para la implementación de la politica de gestión documental en el marco de MIPG2.</t>
  </si>
  <si>
    <t>M1</t>
  </si>
  <si>
    <t>Solicitud de sesión CIGYD  presentar para aprobación el plan de trabajo para la implementación de la politica de gestión documental durante la vigencia 2019</t>
  </si>
  <si>
    <t>Plan de trabajo de implementación de la Política de Gestión Documental</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</si>
  <si>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</si>
  <si>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Grupo de Atención al Usuario y Archivo - Oficina Asesora de Planeación y Oficina de Tecnologías de la Información y las Comunicaciones</t>
  </si>
  <si>
    <t>Acta de la sesión
Solicitud de actualizacion documental y concepto tecnico de aprobacion en el SIG.</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</si>
  <si>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</si>
  <si>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</si>
  <si>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</si>
  <si>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</si>
  <si>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</si>
  <si>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</si>
  <si>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</si>
  <si>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</si>
  <si>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</si>
  <si>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t>Solicitud de sesión CIGYD, para presentar el seguimiento del plan de trabajo para la implementación de la politica de gestión documental</t>
  </si>
  <si>
    <t>Aprobación del plande trabajo</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</si>
  <si>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</si>
  <si>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</si>
  <si>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</si>
  <si>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</si>
  <si>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</si>
  <si>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</si>
  <si>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</si>
  <si>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</si>
  <si>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</si>
  <si>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</si>
  <si>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</si>
  <si>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</si>
  <si>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</si>
  <si>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</si>
  <si>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</si>
  <si>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</si>
  <si>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t xml:space="preserve">ACCION 2 </t>
  </si>
  <si>
    <t>Contar con una politica de gestión documental que de cumplimiento a lo establecido en el articulo 2.8.2.5.6 del Decreto 1080 de 2015</t>
  </si>
  <si>
    <t>Elaborar la politica de gestión documental para el MVCT</t>
  </si>
  <si>
    <t>Politica de gestión documental</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</si>
  <si>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</si>
  <si>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t>Documento de Politica de gestión documental para aprobación</t>
  </si>
  <si>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</si>
  <si>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</si>
  <si>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</si>
  <si>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comite.</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</si>
  <si>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</si>
  <si>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t>Presentar ante CIGYD la politica de gestión documental para aprobación</t>
  </si>
  <si>
    <t>Politica de gestión documental aprobada</t>
  </si>
  <si>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</si>
  <si>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</si>
  <si>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</si>
  <si>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</si>
  <si>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</si>
  <si>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Socializar  la politica de gestión documental a funcionarios y contratistas del MVCT</t>
  </si>
  <si>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</si>
  <si>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</si>
  <si>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</si>
  <si>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</si>
  <si>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</si>
  <si>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</si>
  <si>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</si>
  <si>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Instrumentos Archivisticos.</t>
    </r>
    <r>
      <rPr>
        <sz val="11"/>
        <rFont val="Arial"/>
        <family val="2"/>
      </rPr>
      <t xml:space="preserve">
Tablas de Retención Documental-TRD y Cuadro de Clasificación Documental-CCD. La entidad, presuntamente incumple lo estblecido en el artticulo 14 del acuerdo 04 de 2013, tada vez  que no se encunetran actualizadas.</t>
    </r>
  </si>
  <si>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</si>
  <si>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</si>
  <si>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</si>
  <si>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</si>
  <si>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</si>
  <si>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</si>
  <si>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</si>
  <si>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</si>
  <si>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</si>
  <si>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</si>
  <si>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</si>
  <si>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</si>
  <si>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</si>
  <si>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</si>
  <si>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</si>
  <si>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</si>
  <si>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t>Identificar las necesidades de actualización de la TRD y los CCD</t>
  </si>
  <si>
    <t>Matriz de identificación de necesidades de actualización de TRD</t>
  </si>
  <si>
    <r>
      <t xml:space="preserve">Se adjuntan actas de las mesas de trabajo realizadas con las dependencias donde identifica la necesidad de actualizacion de la TRD  dentro del  desarrollo de la mesa  se establece descriptor denominado </t>
    </r>
    <r>
      <rPr>
        <b/>
        <i/>
        <sz val="11"/>
        <rFont val="Arial"/>
        <family val="2"/>
      </rPr>
      <t>identificacion de necesidades</t>
    </r>
    <r>
      <rPr>
        <sz val="11"/>
        <rFont val="Arial"/>
        <family val="2"/>
      </rPr>
      <t xml:space="preserve"> </t>
    </r>
    <r>
      <rPr>
        <b/>
        <i/>
        <sz val="11"/>
        <rFont val="Arial"/>
        <family val="2"/>
      </rPr>
      <t>para la actualizacion</t>
    </r>
    <r>
      <rPr>
        <sz val="1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</si>
  <si>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</si>
  <si>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</si>
  <si>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</si>
  <si>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</si>
  <si>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</si>
  <si>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</si>
  <si>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</si>
  <si>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</si>
  <si>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</si>
  <si>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t>Elaborar la propuesta de actualización de CCD</t>
  </si>
  <si>
    <t>Propuesta de CCD actualizados</t>
  </si>
  <si>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</si>
  <si>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</si>
  <si>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</si>
  <si>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</si>
  <si>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</si>
  <si>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</si>
  <si>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</si>
  <si>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</si>
  <si>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</si>
  <si>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t>M4</t>
  </si>
  <si>
    <t>Elaborar la propuesta de actualización de TRD</t>
  </si>
  <si>
    <t>Propuesta de TRD actualizada</t>
  </si>
  <si>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</si>
  <si>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</si>
  <si>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</si>
  <si>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</si>
  <si>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</si>
  <si>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</si>
  <si>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</si>
  <si>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</si>
  <si>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t>M5</t>
  </si>
  <si>
    <t>Presentar al CIGYD para su aprobación la propuesta de actualización de TRD y CCD con la trazabilidad  y control del instrumento</t>
  </si>
  <si>
    <t>Acta de Comité donde se evidencia la aprobacion de TRD y CCD</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</si>
  <si>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</si>
  <si>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</si>
  <si>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</si>
  <si>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</si>
  <si>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</si>
  <si>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t>M6</t>
  </si>
  <si>
    <t>Presentar para convalidación las TRD y CCD al comité evaluador de documentos del AGN</t>
  </si>
  <si>
    <t>Documento mediante el cua  se constata la evaluacion y convalidacion de  CCD y TRD</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</si>
  <si>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</si>
  <si>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</si>
  <si>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</si>
  <si>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</si>
  <si>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t>M7</t>
  </si>
  <si>
    <t>Presentar la solicitud de actualización del Registro Unico de Series Documentales ante el AGN</t>
  </si>
  <si>
    <t>Certificado de inscripcion o actualizacion de RUSD actualizado</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</si>
  <si>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</si>
  <si>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</si>
  <si>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</si>
  <si>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</si>
  <si>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</si>
  <si>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t>M8</t>
  </si>
  <si>
    <t>Divulgar el CCD y TRD a funcionarios y contratistas del MVCT</t>
  </si>
  <si>
    <t>Campaña de divulgacion de CCD y TRD</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</si>
  <si>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</si>
  <si>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Instrumentos Archivisticos.</t>
    </r>
    <r>
      <rPr>
        <sz val="11"/>
        <rFont val="Arial"/>
        <family val="2"/>
      </rPr>
      <t xml:space="preserve"> Plan Institucional de Archivos - 
PINAR. El Ministerio, presuntamente incumple lo establecido en el articulo 2.8.2.5.8 del Decreto 1080 de 2015 y lo establecido por el decreto 612 de 2018.</t>
    </r>
  </si>
  <si>
    <t>ACCION 4</t>
  </si>
  <si>
    <t>Contar con el PINAR aprobado socializado e implementado de acuerdo en el articulo 2.8.2.5.8 del Decreto 1080 de 2015 y Decreto 612 de 2018</t>
  </si>
  <si>
    <t xml:space="preserve">Elaborar el PINAR para el MVCT </t>
  </si>
  <si>
    <t>Documento Propuesta  PINAR</t>
  </si>
  <si>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</si>
  <si>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</si>
  <si>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</si>
  <si>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</si>
  <si>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t xml:space="preserve">Reporta avance del 40%. Para dar por superado el hallazgo es necesario que la entidad presente al AGN:  
▪ Documento PINAR elaborado y aprobado por instancia asesora archivística (Comité Institucional de gestión y desempeño) y acta de sesión de su aprobación.  ▪ Enlace de publicación del PINAR en la página web del Ministerio. 
Conclusión: hallazgo no superado. 
 </t>
  </si>
  <si>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</si>
  <si>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</si>
  <si>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PINAR para aprobación</t>
  </si>
  <si>
    <t xml:space="preserve">Acta donde se evidencia la aprobacion del PINAR </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</si>
  <si>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</si>
  <si>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</si>
  <si>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</si>
  <si>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</si>
  <si>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</si>
  <si>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</si>
  <si>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</si>
  <si>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</si>
  <si>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</si>
  <si>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t>Campaña de divulgacion de  PINAR</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</si>
  <si>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</si>
  <si>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</si>
  <si>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</si>
  <si>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</si>
  <si>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</si>
  <si>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t>Presentar ante CIGYD el  seguimiento a la implementacion del PINAR</t>
  </si>
  <si>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</si>
  <si>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</si>
  <si>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t>Documento matriz de herramienta de seguimiento</t>
  </si>
  <si>
    <r>
      <rPr>
        <b/>
        <sz val="11"/>
        <rFont val="Arial"/>
        <family val="2"/>
      </rPr>
      <t xml:space="preserve">Instrumentos Archivisticos. </t>
    </r>
    <r>
      <rPr>
        <sz val="1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</si>
  <si>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t>ACCION 5</t>
  </si>
  <si>
    <t>Contar con el PGD aprobado socializado e implementada de acuerdo en el articulo 2.8.2.5.8 del Decreto 1080 de 2015 y Decreto 612 de 2018</t>
  </si>
  <si>
    <t xml:space="preserve">Elaborar el PGD para el MVCT </t>
  </si>
  <si>
    <t xml:space="preserve"> Documento propuesta del PGD </t>
  </si>
  <si>
    <r>
      <t xml:space="preserve">Se presenta el documento  preliminar de avance  del PGD realizado hasta la fecha, sin embargo su fecha de cumplimento esta para el 30 de septiembre. Se adjunta evidencia de avance.
</t>
    </r>
    <r>
      <rPr>
        <b/>
        <sz val="11"/>
        <rFont val="Arial"/>
        <family val="2"/>
      </rPr>
      <t/>
    </r>
  </si>
  <si>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</si>
  <si>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</si>
  <si>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t xml:space="preserve">Programa de Gestión Documental – PGD. (actualización). Reporta avance del 33,33%. Para dar por superado el hallazgo es necesario que la entidad presente al AGN:  
▪ Documento de PGD con todos los componentes necesarios y reglamentarios. 
Acta de Comité Institucional de Gestión y Desempeño que indique la aprobación de actualización del PGD. ▪ Acto administrativo de adopción de la nueva versión del PGD (artículo 2.8.5.2 del Decreto 1080 de 2015).  ▪ Enlace de publicación del PGD actualizado en la página web del Ministerio de Vivienda (artículo 2.8.2.5.12 del Decreto 1080 de 2015) 
Conclusión: Hallazgo no superado. 
 </t>
  </si>
  <si>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</si>
  <si>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</si>
  <si>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</si>
  <si>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</si>
  <si>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</si>
  <si>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</si>
  <si>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PGD para aprobación</t>
  </si>
  <si>
    <t>PGD aprobado</t>
  </si>
  <si>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</si>
  <si>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</si>
  <si>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</si>
  <si>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</si>
  <si>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</si>
  <si>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</si>
  <si>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</si>
  <si>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</si>
  <si>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</si>
  <si>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</si>
  <si>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</si>
  <si>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</si>
  <si>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t>Socializar el PGD a funcionarios y contratistas del MVCT</t>
  </si>
  <si>
    <t>PGD socializado</t>
  </si>
  <si>
    <t>Informe de actividades de socializacion realizados (anexos: fotos, pantallazos, correos etc)</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</si>
  <si>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</si>
  <si>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</si>
  <si>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</si>
  <si>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t>Presentar ante CIGYD el  seguimiento a la implementacion del PGD</t>
  </si>
  <si>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</si>
  <si>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</si>
  <si>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</si>
  <si>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 xml:space="preserve">Instrumentos Archivisticos. </t>
    </r>
    <r>
      <rPr>
        <sz val="11"/>
        <rFont val="Arial"/>
        <family val="2"/>
      </rPr>
      <t xml:space="preserve">Formato Unico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</si>
  <si>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t>ACCION 6</t>
  </si>
  <si>
    <t>Contar con el FUID elaborado, actualizado e implementado de acuerdo a lo reglamentado en el articulo 26 de la Ley 594 de 2000, articulos 7 del acuerdo 042 de 2002, Acuerdo 038 de 2000 y el articulo 13 de la ley 1712 de 2014, en todas las areas del MVCT</t>
  </si>
  <si>
    <t>Socialización del FUID y su correcto diligenciamiento, a las dependencias del MVCT</t>
  </si>
  <si>
    <t>Presentación y listas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</si>
  <si>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</si>
  <si>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</si>
  <si>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</si>
  <si>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</si>
  <si>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</si>
  <si>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</si>
  <si>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</si>
  <si>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</si>
  <si>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</si>
  <si>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Realizar mesas de trabajo para asesorar a las dependecias del MVCT en el levantamiento del FUID.</t>
  </si>
  <si>
    <t>Acta de reunión y lista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</si>
  <si>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</si>
  <si>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</si>
  <si>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</si>
  <si>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</si>
  <si>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</si>
  <si>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</si>
  <si>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</si>
  <si>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</si>
  <si>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</si>
  <si>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</si>
  <si>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</si>
  <si>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</si>
  <si>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</si>
  <si>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</si>
  <si>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</si>
  <si>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</si>
  <si>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</si>
  <si>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</si>
  <si>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</si>
  <si>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</si>
  <si>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</si>
  <si>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Organizacion Documental.</t>
    </r>
    <r>
      <rPr>
        <sz val="1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</si>
  <si>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t>ACCION 7</t>
  </si>
  <si>
    <t>Continuar con la implementacion de  las TVD para la organización del Fondo Documental del Extinto Inurbe e Instituto de Credito Territorial según lo definido en el acuerdo 02 de 2014.</t>
  </si>
  <si>
    <t>Identificar el listado de series, subseries y/o asuntos que presentan inconsistencias en la valoración secundaria y disposicion final asignada en la TVD, con énfasis en aquellos que presentan eliminación.</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</si>
  <si>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</si>
  <si>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</si>
  <si>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</si>
  <si>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</si>
  <si>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</si>
  <si>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</si>
  <si>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</si>
  <si>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</si>
  <si>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</si>
  <si>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</si>
  <si>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</si>
  <si>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</si>
  <si>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</si>
  <si>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t>Presentar al CIGYD para su aprobación la propuesta de ficha de valoración</t>
  </si>
  <si>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</si>
  <si>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</si>
  <si>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t>Presentar al CIGYD el seguimiento a la implementación de las fichas de valoración.</t>
  </si>
  <si>
    <t>Grupo de Atención al Usuario y Archivo - Oficina Asesora Jurídica</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</si>
  <si>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</si>
  <si>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ACCION 8</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</si>
  <si>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</si>
  <si>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</si>
  <si>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</si>
  <si>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</si>
  <si>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</si>
  <si>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</si>
  <si>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</si>
  <si>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</si>
  <si>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</si>
  <si>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</si>
  <si>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</si>
  <si>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</si>
  <si>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</si>
  <si>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</si>
  <si>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</si>
  <si>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</si>
  <si>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</si>
  <si>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</si>
  <si>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</si>
  <si>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</si>
  <si>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</si>
  <si>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</si>
  <si>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Realizar mesas de trabajo para hacer el acompñamiento tecnico en la organización del archivo de gestion a las dependecias del MVCT.</t>
  </si>
  <si>
    <t>Actas de mesas de trabajo y listados de asistencia</t>
  </si>
  <si>
    <r>
      <rPr>
        <b/>
        <sz val="11"/>
        <rFont val="Arial"/>
        <family val="2"/>
      </rPr>
      <t xml:space="preserve">30/09/2019 </t>
    </r>
    <r>
      <rPr>
        <sz val="11"/>
        <rFont val="Arial"/>
        <family val="2"/>
      </rPr>
      <t xml:space="preserve">Se adjuntan como evidencias Actas y lista de asistencias a las visitas y seguimiento que se vienen realizando en las diferentes dependencias el MVCT para la organización de los Archivos.
</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</si>
  <si>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</si>
  <si>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</si>
  <si>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</si>
  <si>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</si>
  <si>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</si>
  <si>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</si>
  <si>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</si>
  <si>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Presentar ante el CIGYD el seguimiento al avance en la organización de los archivos de gestión, en las dependencias del MVCT.</t>
  </si>
  <si>
    <r>
      <rPr>
        <b/>
        <sz val="11"/>
        <rFont val="Arial"/>
        <family val="2"/>
      </rPr>
      <t>06/04/2020:</t>
    </r>
    <r>
      <rPr>
        <sz val="11"/>
        <rFont val="Arial"/>
        <family val="2"/>
      </rPr>
      <t xml:space="preserve"> Se había planteado que en la siguiente reunión del CIGYD se presentaría el avance en la organización de los archivos de gestión en las dependencias, pero debido a las medidas adoptadas por el Gobierno con respecto al Covid-19, no se tiene claridad sobre la próxima fecha de sesión </t>
    </r>
  </si>
  <si>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</si>
  <si>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</si>
  <si>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</si>
  <si>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</si>
  <si>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b/>
        <sz val="11"/>
        <rFont val="Arial"/>
        <family val="2"/>
      </rPr>
      <t>Sistema Integrado de Conservacion  - SIC</t>
    </r>
    <r>
      <rPr>
        <sz val="1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</si>
  <si>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</si>
  <si>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</si>
  <si>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</si>
  <si>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</si>
  <si>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</si>
  <si>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</si>
  <si>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</si>
  <si>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</si>
  <si>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</si>
  <si>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</si>
  <si>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</si>
  <si>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</si>
  <si>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</si>
  <si>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</si>
  <si>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</si>
  <si>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t>Elaborar el plan de preservación digital a largo plazo y los programas correspondientes</t>
  </si>
  <si>
    <t>Plan de preservación digital y programas</t>
  </si>
  <si>
    <t>Grupo de Atención al Usuario y Archivo-Oficina de Tecnologia de la Información y las Comunicaciones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</si>
  <si>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</si>
  <si>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</si>
  <si>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</si>
  <si>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</si>
  <si>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</si>
  <si>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t>Elaborar el documento del Sistema Integrado de Conservación</t>
  </si>
  <si>
    <t>Documento propuesta del SIC</t>
  </si>
  <si>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</si>
  <si>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</si>
  <si>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t>Presentar para aprobación ante el CIGYD, el Sistema Integrado de Conservación SIC y sus planes correspondientes (Conservación documental y preservación digital a largo plazo)</t>
  </si>
  <si>
    <t>Documento SIC aprobado</t>
  </si>
  <si>
    <t>Acta de la sesión.
Solicitud de actualizacion documental y concepto tecnico de aprobacion en el SIG</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</si>
  <si>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</si>
  <si>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</si>
  <si>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</si>
  <si>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</si>
  <si>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</si>
  <si>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</si>
  <si>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Socializar el SIC a los funcionarios y contratistas del MVCT</t>
  </si>
  <si>
    <t>Presentacion Power point y listados de asistencia</t>
  </si>
  <si>
    <t>Esta actividad inicia en el mes de octubre de 2020.</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</si>
  <si>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</si>
  <si>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</si>
  <si>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</si>
  <si>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M9</t>
  </si>
  <si>
    <t>Esta actividad inicia en el mes de septiembre de 2020.</t>
  </si>
  <si>
    <t>Disposicion Final de Documentos.La entidad debe garantizar la identificacion de series documentales relacionadas con derechos humanos conforme a las normas establecidas,previo a efectuar procesos de eliminacion documental.</t>
  </si>
  <si>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</si>
  <si>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</si>
  <si>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</si>
  <si>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</si>
  <si>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</si>
  <si>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</si>
  <si>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</si>
  <si>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</si>
  <si>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</si>
  <si>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</si>
  <si>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</si>
  <si>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</si>
  <si>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</si>
  <si>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</si>
  <si>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</si>
  <si>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</si>
  <si>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</si>
  <si>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</si>
  <si>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</si>
  <si>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</si>
  <si>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</si>
  <si>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</si>
  <si>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</si>
  <si>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t>Presentar para aprobación del CIGYD el programa específico para el tratamiento de archivos de derechos humanos.</t>
  </si>
  <si>
    <t>Socializar a los funcionarios de las áreas responsables de custodiar archivos de derechos humanos, el protocolo AGN</t>
  </si>
  <si>
    <t>Presentar ante el CIGYD el seguimiento a la implementacion del programa para derechos humanos.</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</si>
  <si>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</si>
  <si>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</si>
  <si>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</si>
  <si>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</si>
  <si>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</si>
  <si>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</si>
  <si>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</si>
  <si>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</si>
  <si>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</si>
  <si>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</si>
  <si>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</si>
  <si>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</si>
  <si>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</si>
  <si>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</si>
  <si>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</si>
  <si>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</si>
  <si>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</si>
  <si>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</si>
  <si>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</si>
  <si>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</si>
  <si>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</si>
  <si>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</si>
  <si>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</si>
  <si>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</si>
  <si>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</si>
  <si>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</si>
  <si>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</si>
  <si>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</si>
  <si>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</si>
  <si>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</si>
  <si>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</si>
  <si>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</si>
  <si>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</si>
  <si>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</si>
  <si>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</si>
  <si>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</si>
  <si>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</si>
  <si>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</si>
  <si>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</si>
  <si>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</si>
  <si>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</si>
  <si>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t>INFORME N°6
30/09/2020</t>
  </si>
  <si>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</si>
  <si>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t>
  </si>
  <si>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</si>
  <si>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</si>
  <si>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</si>
  <si>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</si>
  <si>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</si>
  <si>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</si>
  <si>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</si>
  <si>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</si>
  <si>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</si>
  <si>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</si>
  <si>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</si>
  <si>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</si>
  <si>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</si>
  <si>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</si>
  <si>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</si>
  <si>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</si>
  <si>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</si>
  <si>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</si>
  <si>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</si>
  <si>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</si>
  <si>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</si>
  <si>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</si>
  <si>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</si>
  <si>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</si>
  <si>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</si>
  <si>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</si>
  <si>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</si>
  <si>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</si>
  <si>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</si>
  <si>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</si>
  <si>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</si>
  <si>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</si>
  <si>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</si>
  <si>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Politica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</si>
  <si>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</si>
  <si>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</si>
  <si>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</si>
  <si>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</si>
  <si>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</si>
  <si>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</si>
  <si>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</si>
  <si>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</si>
  <si>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</si>
  <si>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</si>
  <si>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</si>
  <si>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</si>
  <si>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</si>
  <si>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</si>
  <si>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</si>
  <si>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</si>
  <si>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</si>
  <si>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</si>
  <si>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</si>
  <si>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</si>
  <si>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</si>
  <si>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</si>
  <si>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</si>
  <si>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</si>
  <si>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</si>
  <si>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</si>
  <si>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</si>
  <si>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</si>
  <si>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</si>
  <si>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</si>
  <si>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</si>
  <si>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</si>
  <si>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</si>
  <si>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</si>
  <si>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</si>
  <si>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</si>
  <si>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</si>
  <si>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</si>
  <si>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protoloco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</si>
  <si>
    <r>
      <rPr>
        <b/>
        <sz val="11"/>
        <rFont val="Arial"/>
        <family val="2"/>
      </rPr>
      <t>30/12/2020:</t>
    </r>
    <r>
      <rPr>
        <sz val="11"/>
        <rFont val="Arial"/>
        <family val="2"/>
      </rPr>
      <t>Se elaboro la propuesta de las Tablas de Retención Documental del ministerio según las necesidades identificadas, como evidencia se anexa Tablas de Retención Documental, correo de envío al Coordinador del GAUA para su posterior remisión formal al CIGYD</t>
    </r>
    <r>
      <rPr>
        <b/>
        <sz val="11"/>
        <rFont val="Arial"/>
        <family val="2"/>
      </rPr>
      <t xml:space="preserve"> </t>
    </r>
  </si>
  <si>
    <r>
      <t>30/12/2020:</t>
    </r>
    <r>
      <rPr>
        <sz val="11"/>
        <rFont val="Arial"/>
        <family val="2"/>
      </rPr>
      <t>Se encuentra en proceso de aprobación, la actualización de la resolución 958 de 2019, conforme a lo reportado en el trimestre anterior</t>
    </r>
  </si>
  <si>
    <r>
      <t xml:space="preserve">Teniendo en cuenta la información reportada por el proceso, se encuentra a la espera de la actualización de la Resolución 958 de 2019, conforme a la normatividad precitada, a fin de dar cumplimiento a la acción y subsanar el hallazgo establecido.
</t>
    </r>
    <r>
      <rPr>
        <b/>
        <sz val="11"/>
        <rFont val="Arial"/>
        <family val="2"/>
      </rPr>
      <t>Actividad en proceso.</t>
    </r>
  </si>
  <si>
    <t>INFORME N°7
31/12/2020</t>
  </si>
  <si>
    <r>
      <rPr>
        <b/>
        <sz val="11"/>
        <rFont val="Arial"/>
        <family val="2"/>
      </rPr>
      <t>Hallazgo No. 1. Instancia Asesora en materia Archivística. 
Reporta avance de 100 %.</t>
    </r>
    <r>
      <rPr>
        <sz val="11"/>
        <rFont val="Arial"/>
        <family val="2"/>
      </rPr>
      <t xml:space="preserve">
Para este informe la entidad no aporto las evidencias solicitadas.
* Copias de las actas de comité institucional 2019-2020, donde se pueda evidencias que se llevó a este comité los asuntos propios de la gestión documental.
* Acto administrativo resolución 0958 del 24 diciembre de 2019.
Se recomienda a la entidad que todos los temas relacionados a la gestión documental sean llevados ante el comité institucional de gestión y desempeño para ser evaluados y mediante acta, conforme lo estipula el decreto 1499 del 2017 en el artículo 2.2.22.2.1 Políticas de Gestión y Desempeño Institucional. No 10. Gestión documental. 
Se recomienda a la secretaria técnica de este comité, llevar el expediente debidamente conformado con la aplicación de los procesos técnicos de archivo.
</t>
    </r>
    <r>
      <rPr>
        <b/>
        <sz val="11"/>
        <rFont val="Arial"/>
        <family val="2"/>
      </rPr>
      <t>Conclusión: Hallazgo superado.</t>
    </r>
  </si>
  <si>
    <t>2-2021-117</t>
  </si>
  <si>
    <r>
      <t xml:space="preserve">Teniendo en cuenta lo anteriormente expuesto, durante las vigencias 2019 y 2020, se observó la formulación de la política de gestión documental, así como su aprobación en la instancia del Comité Institucional de Gestión y Desempeño, como órgano ejecutor de la política archivística al interior de la entidad, la cual fue sustentada mediante copia del acta N° 5 citada en la evaluación del informe precedente. Finalmente, considerando la solicitud efectuada por el AGN para este hallazgo, es importante precisar que:
* Como se mencionó en el seguimiento anterior, la política de gestión documental fue socializada y publicada en la página web de la entidad, bajo la ruta Ministerio/Planeación, Gestión y Control/Sistema integrado de gestión/Mapa de procesos/Gestión documental/Instructivos y Guías, la cual puede ser consultada a través del enlace: 
</t>
    </r>
    <r>
      <rPr>
        <b/>
        <sz val="11"/>
        <rFont val="Arial"/>
        <family val="2"/>
      </rPr>
      <t xml:space="preserve">
https://www.minvivienda.gov.co/sites/default/files/procesos/GDC-PO-01%20Pol%C3%ADtica%20de%20gesti%C3%B3n%20documental%201.0.pdf</t>
    </r>
    <r>
      <rPr>
        <sz val="11"/>
        <rFont val="Arial"/>
        <family val="2"/>
      </rPr>
      <t xml:space="preserve">
* Así mismo, se solicita al proceso remitir las evidencias de la divulgación efectuada al interior de la Entidad.
</t>
    </r>
    <r>
      <rPr>
        <b/>
        <sz val="11"/>
        <rFont val="Arial"/>
        <family val="2"/>
      </rPr>
      <t>Actividad cumplida</t>
    </r>
  </si>
  <si>
    <t>INFORME N° 7
31/12/2020</t>
  </si>
  <si>
    <r>
      <rPr>
        <b/>
        <sz val="11"/>
        <rFont val="Arial"/>
        <family val="2"/>
      </rPr>
      <t>Hallazgo No. 2. Política de Gestión Documental. 
Reporta avance de 67%</t>
    </r>
    <r>
      <rPr>
        <sz val="11"/>
        <rFont val="Arial"/>
        <family val="2"/>
      </rPr>
      <t xml:space="preserve">. 
Para este informe la entidad aportó las evidencias solicitadas:
* Copia de la política de gestión documental para los documentos físicos y/o electrónicos de archivos aprobada.
* Acta de aprobación de la política, No 5 Comité Institucional de Gestión y Desempeño.
* Presentación de la política y PINAR.
* Socialización Política Gestión Documental (Correo electrónico)
* GDC-PO-01 Política de gestión documental 1.0.
* Presentación Política y PINAR.
Se reitera a la entidad continuar reportando periódicamente y presentar las siguientes evidencias al AGN:
* Enlace de publicación de la política en la página web.
* Plan de divulgación de la política a nivel interno.
</t>
    </r>
    <r>
      <rPr>
        <b/>
        <sz val="11"/>
        <rFont val="Arial"/>
        <family val="2"/>
      </rPr>
      <t xml:space="preserve">
Conclusión: Hallazgo no superado, quedamos a la espera de las evidencias solicitadas.</t>
    </r>
  </si>
  <si>
    <r>
      <rPr>
        <b/>
        <sz val="11"/>
        <rFont val="Arial"/>
        <family val="2"/>
      </rPr>
      <t xml:space="preserve">30/12/2020: </t>
    </r>
    <r>
      <rPr>
        <sz val="11"/>
        <rFont val="Arial"/>
        <family val="2"/>
      </rPr>
      <t>Se elaboro la propuesta de los cuadros de clasificación Documental del ministerio según las necesidades identificadas, como evidencia se anexa cuadros de clasificación documental, correo de envío al Coordinador del GAUA para su posterior remisión formal al CIGYD.</t>
    </r>
  </si>
  <si>
    <r>
      <t xml:space="preserve">Teniendo en cuenta la información reportada por el proceso, se verificó la remisión del archivo en formato Excel, denominado “Cuadros_Clasifi_Documental”, el cual corresponde a la propuesta de actualización de los Cuadros de Clasificación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</si>
  <si>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r>
      <t xml:space="preserve">Teniendo en cuenta la información reportada por el proceso, se verificó la remisión del archivo en formato Excel, denominado “TRD MIN-VIVIENDA 2020-12”, el cual corresponde a la propuesta de actualización de las Tablas de Retención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</si>
  <si>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r>
      <rPr>
        <b/>
        <sz val="11"/>
        <rFont val="Arial"/>
        <family val="2"/>
      </rPr>
      <t>30/12/2020:</t>
    </r>
    <r>
      <rPr>
        <sz val="11"/>
        <rFont val="Arial"/>
        <family val="2"/>
      </rPr>
      <t xml:space="preserve"> Las TRD y CCD fueron presentados en el comité del 14 de diciembre del 2020 y fueron aprobadas mediante acta # 8 del Comité Institucional de Gestión y Desempeño, como evidencia se anexa acta #8 del CIGYD.</t>
    </r>
  </si>
  <si>
    <r>
      <t xml:space="preserve">Teniendo en cuenta la información reportada por el proceso, se verificó la remisión del Acta N°8 correspondiente a la sesión extraordinaria del Comité Institucional de Gestión y Desempeño efectuada el día 14/12/2020, en la cual se observa la aprobación del punto 5 por parte de los miembros de dicho comité, lo cual permite validar el cumplimiento de la presente actividad.
</t>
    </r>
    <r>
      <rPr>
        <b/>
        <sz val="11"/>
        <rFont val="Arial"/>
        <family val="2"/>
      </rPr>
      <t>Actividad cumplida.</t>
    </r>
  </si>
  <si>
    <r>
      <t xml:space="preserve">30/12/2020: </t>
    </r>
    <r>
      <rPr>
        <sz val="11"/>
        <rFont val="Arial"/>
        <family val="2"/>
      </rPr>
      <t>La realización de esta actividad depende de la culminación de la acción anterior, por lo cual se efectuará esta presentación en la vigencia 2021.</t>
    </r>
  </si>
  <si>
    <r>
      <rPr>
        <b/>
        <sz val="11"/>
        <rFont val="Arial"/>
        <family val="2"/>
      </rPr>
      <t>30/12/2020:</t>
    </r>
    <r>
      <rPr>
        <sz val="11"/>
        <rFont val="Arial"/>
        <family val="2"/>
      </rPr>
      <t xml:space="preserve"> Las TRD, CCD y la memoria descriptiva del MVCT, fueron radicadas ante el Archivo General de la Nación -AGN el 29 de diciembre del 2020 ante el grupo de Evaluación Documental y Transferencias Secundarias mediante radicado 2020EE0118358, como evidencia se anexa radicado.</t>
    </r>
  </si>
  <si>
    <r>
      <t>Teniendo en cuenta la información reportada por el proceso “</t>
    </r>
    <r>
      <rPr>
        <i/>
        <sz val="11"/>
        <rFont val="Arial"/>
        <family val="2"/>
      </rPr>
      <t>La realización de esta actividad depende de la culminación de la acción anterior, por lo cual se efectuará esta presentación en la vigencia 2021</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31/05/2021.
</t>
    </r>
    <r>
      <rPr>
        <b/>
        <sz val="11"/>
        <rFont val="Arial"/>
        <family val="2"/>
      </rPr>
      <t>Actividad sin iniciar.</t>
    </r>
  </si>
  <si>
    <r>
      <t xml:space="preserve">30/12/2020: </t>
    </r>
    <r>
      <rPr>
        <sz val="11"/>
        <rFont val="Arial"/>
        <family val="2"/>
      </rPr>
      <t>La realización de esta actividad depende de la culminación de la acción anterior.</t>
    </r>
  </si>
  <si>
    <r>
      <t xml:space="preserve">Teniendo en cuenta la información reportada por el proceso “La realización de esta actividad depende de la culminación de la acción anterior, por lo cual se efectuará esta presentación en la vigencia 2021”. Por lo anterior, el proceso no anexó evidencias de avance de cumplimiento de la actividad, razón por la cual, se recomienda que, conforme a la solicitud de ampliación citada,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</si>
  <si>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 la comunicación con radicado 2020EE0118358 de fecha 29/12/2020, con asunto “Remisión actualización de las TRD del Ministerio de Vivienda, Ciudad y Territorio”, dirigido a la Coordinación del Grupo de Evaluación Documental y Transferencias secundarias, con el fin de surtir el proceso de evaluación técnica y posterior convalidación.
Por lo anterior, se recomienda al proceso efectuar seguimiento a la comunicación remitida, con el fin de efectuar la correspondiente retroalimentación de este trámite, toda vez que la misma vence el día 30/04/2021 y se requiere contar con el acto administrativo de convalidación para validar el cumplimiento con efectividad de la presente actividad.
</t>
    </r>
    <r>
      <rPr>
        <b/>
        <sz val="11"/>
        <rFont val="Arial"/>
        <family val="2"/>
      </rPr>
      <t>Actividad en proceso.</t>
    </r>
  </si>
  <si>
    <r>
      <rPr>
        <b/>
        <sz val="11"/>
        <rFont val="Arial"/>
        <family val="2"/>
      </rPr>
      <t>30/12/2020:</t>
    </r>
    <r>
      <rPr>
        <sz val="11"/>
        <rFont val="Arial"/>
        <family val="2"/>
      </rPr>
      <t xml:space="preserve"> en el primer comité de la vigencia 2021 se presentara un informe sobre el avance de la implementación de las actividades establecidas en el PINAR. </t>
    </r>
  </si>
  <si>
    <r>
      <t xml:space="preserve">30/12/2020: </t>
    </r>
    <r>
      <rPr>
        <sz val="11"/>
        <rFont val="Arial"/>
        <family val="2"/>
      </rPr>
      <t xml:space="preserve">para el segundo  comité ordinario de la vigencia 2021 se presentara un informe sobre el avance de la implementación de las actividades establecidas en el PINAR. </t>
    </r>
  </si>
  <si>
    <r>
      <rPr>
        <sz val="11"/>
        <rFont val="Arial"/>
        <family val="2"/>
      </rPr>
      <t>Teniendo en cuenta la información reportada por el proceso, donde se indica que “En el primer comité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31/03/2021.</t>
    </r>
    <r>
      <rPr>
        <b/>
        <sz val="11"/>
        <rFont val="Arial"/>
        <family val="2"/>
      </rPr>
      <t xml:space="preserve">
Actividad en proceso.</t>
    </r>
  </si>
  <si>
    <r>
      <rPr>
        <sz val="11"/>
        <rFont val="Arial"/>
        <family val="2"/>
      </rPr>
      <t>Teniendo en cuenta la información reportada por el proceso, donde se indica que “Para el segundo comité ordinario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</si>
  <si>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30/12/2020</t>
    </r>
    <r>
      <rPr>
        <sz val="11"/>
        <rFont val="Arial"/>
        <family val="2"/>
      </rPr>
      <t>: El Programa de Gestión Documental fue actualizado y enviado formalmente a la Oficina Asesora de Planeación, para ser presentado al Comité Institucional, como evidencia se anexa documento PGD, Plan de Implementación y correo enviado por el coordinador del grupo GAUA a la Oficina Asesora de Planeación.</t>
    </r>
  </si>
  <si>
    <r>
      <t xml:space="preserve">Teniendo en cuenta la información reportada por el proceso, se verificó la remisión de las siguientes evidencias: Un (1) documento en formato Word denominado “PROGRAMA DE GESTION DOCUMENTAL - PGD -MVCT - Versión 2.0”, un (1) documento en formato Excel denominado “Plan de Implementación PGD y Programas Específicos” y correo electrónico de fecha 04/12/2021 con asunto “Programa de Gestión Documental PGD para comité”, en los cuales se observa la actualización del instrumento archivístico propuesto, razón por la cual, se valida el cumplimiento de esta actividad.
</t>
    </r>
    <r>
      <rPr>
        <b/>
        <sz val="11"/>
        <rFont val="Arial"/>
        <family val="2"/>
      </rPr>
      <t>Actividad cumplida</t>
    </r>
  </si>
  <si>
    <r>
      <rPr>
        <b/>
        <sz val="11"/>
        <rFont val="Arial"/>
        <family val="2"/>
      </rPr>
      <t>30/12/2020:</t>
    </r>
    <r>
      <rPr>
        <sz val="11"/>
        <rFont val="Arial"/>
        <family val="2"/>
      </rPr>
      <t xml:space="preserve"> El Programa de Gestión Documental fue presentado en el comité de Gestión y desempeño del 14 de diciembre del 2020 y aprobado mediante acta número 8, como evidencia se anexa acta # 8 y correo formal.</t>
    </r>
  </si>
  <si>
    <r>
      <rPr>
        <sz val="11"/>
        <rFont val="Arial"/>
        <family val="2"/>
      </rPr>
      <t>Teniendo en cuenta la información reportada por el proceso, se verificó la remisión del Acta N° 8 de fecha 14/12/2020 correspondiente al Comité Institucional de Gestión y Desempeño y correo electrónico de fecha 04/12/2021 con asunto “Programa de Gestión Documental PGD para comité”, en los cuales se observa la aprobación del punto 4, referente al instrumento archivístico propuesto. Por lo anterior, se valida el cumplimiento de la presente actividad.</t>
    </r>
    <r>
      <rPr>
        <b/>
        <sz val="11"/>
        <rFont val="Arial"/>
        <family val="2"/>
      </rPr>
      <t xml:space="preserve">
Actividad cumplida.</t>
    </r>
  </si>
  <si>
    <r>
      <rPr>
        <b/>
        <sz val="11"/>
        <rFont val="Arial"/>
        <family val="2"/>
      </rPr>
      <t>30/12/2020:</t>
    </r>
    <r>
      <rPr>
        <sz val="11"/>
        <rFont val="Arial"/>
        <family val="2"/>
      </rPr>
      <t xml:space="preserve"> La elaboración del acto administrativo de adopción se encuentra en estudio y se espera que esté listo para inicios de la vigencia 2021.</t>
    </r>
  </si>
  <si>
    <r>
      <rPr>
        <sz val="11"/>
        <rFont val="Arial"/>
        <family val="2"/>
      </rPr>
      <t>Teniendo en cuenta la información reportada por el proceso, donde indica que “La elaboración del acto administrativo de adopción se encuentra en estudio y se espera que esté listo para inicios de la vigencia 2021”,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</si>
  <si>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rPr>
        <b/>
        <sz val="11"/>
        <rFont val="Arial"/>
        <family val="2"/>
      </rPr>
      <t xml:space="preserve">31/12/2020: </t>
    </r>
    <r>
      <rPr>
        <sz val="11"/>
        <rFont val="Arial"/>
        <family val="2"/>
      </rPr>
      <t>Teniendo en cuenta que el PGD fue aprobado en el comité Institucional de Gestión y Desempeño del 14 de diciembre se espera realizar la socialización de este al iniciar la vigencia 2021.</t>
    </r>
  </si>
  <si>
    <r>
      <rPr>
        <sz val="11"/>
        <rFont val="Arial"/>
        <family val="2"/>
      </rPr>
      <t>Teniendo en cuenta la información reportada por el proceso, donde indica que “Teniendo en cuenta que el PGD fue aprobado en el comité Institucional de Gestión y Desempeño del 14 de diciembre se espera realizar la socialización de este al iniciar la vigencia 2021”,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</si>
  <si>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31/12/2020:</t>
    </r>
    <r>
      <rPr>
        <sz val="11"/>
        <rFont val="Arial"/>
        <family val="2"/>
      </rPr>
      <t xml:space="preserve"> Teniendo en cuenta que el PGD fue aprobado en el comité Institucional de Gestión y Desempeño del 14 de diciembre del 2020 se espera realizar el primer seguimiento a la implementación en el primer comité de gestión y desempeño de la vigencia 2021.</t>
    </r>
  </si>
  <si>
    <r>
      <rPr>
        <sz val="11"/>
        <rFont val="Arial"/>
        <family val="2"/>
      </rPr>
      <t>Teniendo en cuenta la información reportada por el proceso, donde indica que “Teniendo en cuenta que el PGD fue aprobado en el comité Institucional de Gestión y Desempeño del 14 de diciembre del 2020 se espera realizar el primer seguimiento a la implementación en el primer comité de gestión y desempeño de la vigencia 2021”,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</si>
  <si>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</si>
  <si>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</si>
  <si>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</si>
  <si>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 xml:space="preserve">30/12/2020: </t>
    </r>
    <r>
      <rPr>
        <sz val="11"/>
        <rFont val="Arial"/>
        <family val="2"/>
      </rPr>
      <t>Teniendo en cuenta las dificultades presentadas por el COVID -19, la  realización de esta actividad se planifico para la vigencia 2021 dado que su ejecución se efectua de manera presencial.</t>
    </r>
  </si>
  <si>
    <r>
      <t xml:space="preserve">Teniendo en cuenta la información reportada por el proceso, donde indica que “Teniendo en cuenta las dificultades presentadas por el COVID -19, la realización de esta actividad se planifico para la vigencia 2021 dado que su ejecución se efectúa de manera presencial”, el proceso no remitió evidencias,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</si>
  <si>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</si>
  <si>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por lo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</si>
  <si>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30/12/2020:</t>
    </r>
    <r>
      <rPr>
        <sz val="11"/>
        <rFont val="Arial"/>
        <family val="2"/>
      </rPr>
      <t xml:space="preserve"> Según las consultas que se realizan en el archivo central, se estableció una matriz la cual registra los periodos que presentan eliminación y que aún son consultados, todavía se está revisando que otros documentos presentan la misma condición para luego realizar su respectiva valoración. Como evidencia se carga matriz de identificación.</t>
    </r>
  </si>
  <si>
    <r>
      <t xml:space="preserve">Teniendo en cuenta la información reportada por el proceso, se verificó la remisión de un (1) documento en formato Excel denominado “Matriz_identificacion_Eliminacion”, en el cual se observa la identificación de los periodos y series que presentan eliminación y aún son consultado,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</si>
  <si>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 xml:space="preserve">05/10/2020: </t>
    </r>
    <r>
      <rPr>
        <sz val="11"/>
        <rFont val="Arial"/>
        <family val="2"/>
      </rPr>
      <t>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</si>
  <si>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
</t>
    </r>
    <r>
      <rPr>
        <b/>
        <sz val="11"/>
        <rFont val="Arial"/>
        <family val="2"/>
      </rPr>
      <t xml:space="preserve">30/12/2020: </t>
    </r>
    <r>
      <rPr>
        <sz val="11"/>
        <rFont val="Arial"/>
        <family val="2"/>
      </rPr>
      <t>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</si>
  <si>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</si>
  <si>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rPr>
        <b/>
        <sz val="11"/>
        <rFont val="Arial"/>
        <family val="2"/>
      </rPr>
      <t>30/12/2020</t>
    </r>
    <r>
      <rPr>
        <sz val="11"/>
        <rFont val="Arial"/>
        <family val="2"/>
      </rPr>
      <t>: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</si>
  <si>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</si>
  <si>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xml:space="preserve">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</si>
  <si>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</si>
  <si>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</si>
  <si>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</si>
  <si>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</si>
  <si>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</si>
  <si>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</si>
  <si>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 xml:space="preserve">30/12/2020: </t>
    </r>
    <r>
      <rPr>
        <sz val="11"/>
        <rFont val="Arial"/>
        <family val="2"/>
      </rPr>
      <t>Esta actividad dependen de la culminación de la actividad anterior.</t>
    </r>
  </si>
  <si>
    <r>
      <rPr>
        <b/>
        <sz val="11"/>
        <rFont val="Arial"/>
        <family val="2"/>
      </rPr>
      <t>30/12/2020:</t>
    </r>
    <r>
      <rPr>
        <sz val="11"/>
        <rFont val="Arial"/>
        <family val="2"/>
      </rPr>
      <t xml:space="preserve"> Se elaboro el plan de preservación digital a largo, como evidencia se anexa documento Word </t>
    </r>
  </si>
  <si>
    <r>
      <t xml:space="preserve">Teniendo en cuenta la información reportada por el proceso, se verificó la remisión de un (1) documento en formato Word denominado “Plan_Preservacion_Digital_Borrador”, en el cual se observa la presentación de los capítulos objetivos, alcance, términos y definiciones, estrategias de preservación digital, requisitos de preservación de los documentos, riesgos asociados y recursos; por lo cual, se valida el avance de la presente actividad, no obstante se  recomienda que se revise la estructura de este documento frente al Manual “Fundamentos de preservación digital a largo plazo” con el fin de que éste dé cumplimiento a los requisitos dictados por el Archivo General de la Nación y sea socializado a las partes interesadas de forma previa, para que este cuente con la colaboración de todas las áreas que afecta su cumplimiento.
</t>
    </r>
    <r>
      <rPr>
        <b/>
        <sz val="11"/>
        <rFont val="Arial"/>
        <family val="2"/>
      </rPr>
      <t>Actividad en proceso</t>
    </r>
  </si>
  <si>
    <r>
      <rPr>
        <b/>
        <sz val="11"/>
        <rFont val="Arial"/>
        <family val="2"/>
      </rPr>
      <t>30/12/2020:</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</si>
  <si>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el proceso no anexó evidencias relacionadas, por lo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</si>
  <si>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</si>
  <si>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31/03/2021
</t>
    </r>
    <r>
      <rPr>
        <b/>
        <sz val="11"/>
        <rFont val="Arial"/>
        <family val="2"/>
      </rPr>
      <t>Actividad sin iniciar</t>
    </r>
    <r>
      <rPr>
        <sz val="11"/>
        <rFont val="Arial"/>
        <family val="2"/>
      </rPr>
      <t>.</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</si>
  <si>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</si>
  <si>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</si>
  <si>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</si>
  <si>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</si>
  <si>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</si>
  <si>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t>
    </r>
  </si>
  <si>
    <r>
      <rPr>
        <sz val="11"/>
        <rFont val="Arial"/>
        <family val="2"/>
      </rPr>
      <t>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</si>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</sst>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top/>
      <bottom style="thin">
        <color rgb="FF000000"/>
      </bottom>
      <diagonal/>
    </border>
  </borders>
  <cellStyleXfs count="2">
    <xf numFmtId="0" fontId="0" fillId="0" borderId="0"/>
    <xf numFmtId="9" fontId="6" fillId="0" borderId="0" applyFont="0" applyFill="0" applyBorder="0" applyAlignment="0" applyProtection="0"/>
  </cellStyleXfs>
  <cellXfs count="269">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2" fillId="0" borderId="0" xfId="0" applyFont="1"/>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1" fontId="2" fillId="3" borderId="0" xfId="0" applyNumberFormat="1" applyFont="1" applyFill="1" applyBorder="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2" fillId="3" borderId="4" xfId="0" applyFont="1" applyFill="1" applyBorder="1" applyAlignment="1">
      <alignment horizontal="justify" vertical="center" wrapText="1"/>
    </xf>
    <xf numFmtId="0" fontId="1" fillId="0" borderId="6" xfId="0" applyFont="1" applyBorder="1" applyAlignment="1">
      <alignment horizontal="justify" vertical="center"/>
    </xf>
    <xf numFmtId="0" fontId="2" fillId="0" borderId="18"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2" fillId="0" borderId="0" xfId="0" applyFont="1" applyAlignment="1">
      <alignment horizontal="justify" vertical="center"/>
    </xf>
    <xf numFmtId="0" fontId="2" fillId="3" borderId="8" xfId="0" applyFont="1" applyFill="1" applyBorder="1" applyAlignment="1">
      <alignment horizontal="justify" vertical="center" wrapText="1"/>
    </xf>
    <xf numFmtId="0" fontId="2" fillId="0" borderId="0" xfId="0" applyFont="1" applyFill="1" applyBorder="1"/>
    <xf numFmtId="0" fontId="2" fillId="3" borderId="29" xfId="0" applyFont="1" applyFill="1" applyBorder="1" applyAlignment="1">
      <alignment horizontal="justify" vertical="center" wrapText="1"/>
    </xf>
    <xf numFmtId="0" fontId="2" fillId="0" borderId="13" xfId="0" applyFont="1" applyFill="1" applyBorder="1" applyAlignment="1">
      <alignment horizontal="justify" vertical="top" wrapText="1"/>
    </xf>
    <xf numFmtId="14" fontId="2" fillId="0" borderId="4" xfId="0" applyNumberFormat="1" applyFont="1" applyFill="1" applyBorder="1" applyAlignment="1">
      <alignment horizontal="justify" vertical="center" wrapText="1"/>
    </xf>
    <xf numFmtId="0" fontId="2" fillId="0" borderId="0" xfId="0" applyFont="1" applyFill="1"/>
    <xf numFmtId="0" fontId="1" fillId="0" borderId="18" xfId="0" applyFont="1" applyFill="1" applyBorder="1" applyAlignment="1">
      <alignment horizontal="justify" vertical="center"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16"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2" fillId="0" borderId="4" xfId="0" applyFont="1" applyBorder="1" applyAlignment="1">
      <alignment horizontal="left" vertical="center"/>
    </xf>
    <xf numFmtId="0" fontId="2" fillId="0" borderId="8" xfId="0" applyFont="1" applyFill="1" applyBorder="1" applyAlignment="1">
      <alignment horizontal="justify" vertical="top" wrapText="1"/>
    </xf>
    <xf numFmtId="0" fontId="2" fillId="3" borderId="4" xfId="0" applyFont="1" applyFill="1" applyBorder="1" applyAlignment="1">
      <alignment vertical="center" wrapText="1"/>
    </xf>
    <xf numFmtId="0" fontId="2" fillId="0" borderId="4" xfId="0" applyFont="1" applyBorder="1" applyAlignment="1">
      <alignment horizontal="justify" vertical="center"/>
    </xf>
    <xf numFmtId="14" fontId="2" fillId="3" borderId="8" xfId="0" applyNumberFormat="1" applyFont="1" applyFill="1" applyBorder="1" applyAlignment="1">
      <alignment horizontal="justify" vertical="center" wrapText="1"/>
    </xf>
    <xf numFmtId="14" fontId="2" fillId="3" borderId="4" xfId="0" applyNumberFormat="1" applyFont="1" applyFill="1" applyBorder="1" applyAlignment="1">
      <alignment vertical="center" wrapText="1"/>
    </xf>
    <xf numFmtId="14" fontId="2" fillId="3" borderId="31" xfId="0" applyNumberFormat="1" applyFont="1" applyFill="1" applyBorder="1" applyAlignment="1">
      <alignment vertical="center" wrapText="1"/>
    </xf>
    <xf numFmtId="0" fontId="2" fillId="0" borderId="4" xfId="0" applyFont="1" applyFill="1" applyBorder="1" applyAlignment="1">
      <alignment horizontal="justify" vertical="center" wrapText="1"/>
    </xf>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4"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 fillId="2" borderId="30" xfId="0" applyFont="1" applyFill="1" applyBorder="1" applyAlignment="1">
      <alignment horizontal="center" vertical="center" textRotation="89" wrapText="1"/>
    </xf>
    <xf numFmtId="0" fontId="2" fillId="0" borderId="40" xfId="0"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2" fillId="3" borderId="8" xfId="0" applyFont="1" applyFill="1" applyBorder="1" applyAlignment="1" applyProtection="1">
      <alignment horizontal="center" vertical="center" wrapText="1"/>
      <protection locked="0"/>
    </xf>
    <xf numFmtId="0" fontId="2" fillId="0" borderId="4" xfId="0" applyFont="1" applyFill="1" applyBorder="1" applyAlignment="1">
      <alignment horizontal="justify" vertical="top" wrapText="1"/>
    </xf>
    <xf numFmtId="0" fontId="2" fillId="0" borderId="30" xfId="0" applyFont="1" applyFill="1" applyBorder="1" applyAlignment="1">
      <alignment horizontal="center" vertical="top"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0" fontId="2" fillId="0" borderId="35" xfId="0" applyFont="1" applyFill="1" applyBorder="1" applyAlignment="1">
      <alignment horizontal="center" vertical="top" wrapText="1"/>
    </xf>
    <xf numFmtId="0" fontId="2" fillId="0" borderId="8"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33" xfId="0" applyFont="1" applyFill="1" applyBorder="1" applyAlignment="1">
      <alignment horizontal="justify" vertical="center" wrapText="1"/>
    </xf>
    <xf numFmtId="0" fontId="2" fillId="0" borderId="2" xfId="0" applyFont="1" applyBorder="1" applyAlignment="1">
      <alignment horizontal="justify" vertical="center" wrapText="1"/>
    </xf>
    <xf numFmtId="0" fontId="1" fillId="3" borderId="2" xfId="0" applyFont="1" applyFill="1" applyBorder="1" applyAlignment="1">
      <alignment horizontal="justify" vertical="center" wrapText="1"/>
    </xf>
    <xf numFmtId="0" fontId="1" fillId="3" borderId="33" xfId="0" applyFont="1" applyFill="1" applyBorder="1" applyAlignment="1">
      <alignment horizontal="justify" vertical="center" wrapText="1"/>
    </xf>
    <xf numFmtId="165" fontId="0" fillId="0" borderId="0" xfId="0" applyNumberFormat="1"/>
    <xf numFmtId="0" fontId="2" fillId="0" borderId="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 fillId="2" borderId="30" xfId="0" applyFont="1" applyFill="1" applyBorder="1" applyAlignment="1">
      <alignment horizontal="center" vertical="center" textRotation="89" wrapText="1"/>
    </xf>
    <xf numFmtId="0" fontId="2" fillId="0" borderId="35"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37" xfId="0" applyFont="1" applyFill="1" applyBorder="1" applyAlignment="1">
      <alignment horizontal="center" vertical="center" wrapText="1"/>
    </xf>
    <xf numFmtId="0" fontId="2" fillId="0" borderId="8"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0" xfId="0"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0" fontId="1" fillId="2" borderId="30" xfId="0" applyFont="1" applyFill="1" applyBorder="1" applyAlignment="1">
      <alignment horizontal="center" vertical="center" textRotation="89" wrapText="1"/>
    </xf>
    <xf numFmtId="0" fontId="2" fillId="0" borderId="4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justify" vertical="center" wrapText="1"/>
    </xf>
    <xf numFmtId="0" fontId="2" fillId="0" borderId="40" xfId="0" applyFont="1" applyFill="1" applyBorder="1" applyAlignment="1">
      <alignment horizontal="center" vertical="top" wrapText="1"/>
    </xf>
    <xf numFmtId="0" fontId="2" fillId="0" borderId="32" xfId="0" applyFont="1" applyFill="1" applyBorder="1" applyAlignment="1">
      <alignment horizontal="center" vertical="top" wrapText="1"/>
    </xf>
    <xf numFmtId="0" fontId="2" fillId="0" borderId="44"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2" fillId="0" borderId="8" xfId="0" applyFont="1" applyFill="1" applyBorder="1" applyAlignment="1">
      <alignment horizontal="justify" vertical="center" wrapText="1"/>
    </xf>
    <xf numFmtId="164" fontId="2" fillId="3" borderId="30" xfId="0" applyNumberFormat="1" applyFont="1" applyFill="1" applyBorder="1" applyAlignment="1">
      <alignment horizontal="center" vertical="center" wrapText="1"/>
    </xf>
    <xf numFmtId="0" fontId="1" fillId="0" borderId="8" xfId="0" applyFont="1" applyFill="1" applyBorder="1" applyAlignment="1">
      <alignment horizontal="justify" vertical="center" wrapText="1"/>
    </xf>
    <xf numFmtId="14" fontId="2" fillId="0" borderId="8"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top" wrapText="1"/>
    </xf>
    <xf numFmtId="164" fontId="1" fillId="0" borderId="4" xfId="0" applyNumberFormat="1" applyFont="1" applyFill="1" applyBorder="1" applyAlignment="1">
      <alignment horizontal="center"/>
    </xf>
    <xf numFmtId="164" fontId="1" fillId="0" borderId="6"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2" fillId="0" borderId="0" xfId="0" applyNumberFormat="1" applyFont="1" applyFill="1" applyBorder="1" applyAlignment="1">
      <alignment horizontal="center" vertical="center" wrapText="1"/>
    </xf>
    <xf numFmtId="164" fontId="2" fillId="0" borderId="0" xfId="0" applyNumberFormat="1" applyFont="1" applyFill="1" applyAlignment="1">
      <alignment horizontal="center"/>
    </xf>
    <xf numFmtId="14" fontId="1" fillId="0" borderId="6" xfId="0" applyNumberFormat="1" applyFont="1" applyBorder="1" applyAlignment="1">
      <alignment horizontal="left" vertical="center"/>
    </xf>
    <xf numFmtId="14" fontId="1" fillId="2" borderId="15" xfId="0" applyNumberFormat="1" applyFont="1" applyFill="1" applyBorder="1" applyAlignment="1">
      <alignment horizontal="center" vertical="center" wrapText="1"/>
    </xf>
    <xf numFmtId="14" fontId="2" fillId="0" borderId="0" xfId="0" applyNumberFormat="1" applyFont="1" applyAlignment="1">
      <alignment horizontal="justify" vertical="center" wrapText="1"/>
    </xf>
    <xf numFmtId="14" fontId="2" fillId="0" borderId="0" xfId="0" applyNumberFormat="1" applyFont="1" applyBorder="1" applyAlignment="1">
      <alignment horizontal="justify" vertical="center" wrapText="1"/>
    </xf>
    <xf numFmtId="14" fontId="2" fillId="0" borderId="0" xfId="0" applyNumberFormat="1" applyFont="1"/>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9" fontId="2" fillId="3" borderId="0" xfId="0" applyNumberFormat="1" applyFont="1" applyFill="1" applyBorder="1" applyAlignment="1">
      <alignment horizontal="center" vertical="center" wrapText="1"/>
    </xf>
    <xf numFmtId="164" fontId="2" fillId="3" borderId="0" xfId="0"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1" fillId="0" borderId="0" xfId="0" applyFont="1" applyFill="1" applyBorder="1" applyAlignment="1">
      <alignment horizontal="justify" vertical="center" wrapText="1"/>
    </xf>
    <xf numFmtId="0" fontId="2" fillId="0" borderId="4" xfId="0" applyFont="1" applyFill="1" applyBorder="1" applyAlignment="1">
      <alignment horizontal="center" vertical="top" wrapText="1"/>
    </xf>
    <xf numFmtId="0" fontId="1" fillId="0" borderId="0" xfId="0" applyFont="1" applyFill="1" applyBorder="1" applyAlignment="1">
      <alignment horizontal="center" vertical="center" textRotation="89" wrapText="1"/>
    </xf>
    <xf numFmtId="0" fontId="2" fillId="0" borderId="31"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8" xfId="0" applyFont="1" applyFill="1" applyBorder="1" applyAlignment="1">
      <alignment horizontal="center" vertical="top" wrapText="1"/>
    </xf>
    <xf numFmtId="0" fontId="1" fillId="2" borderId="29" xfId="0" applyFont="1" applyFill="1" applyBorder="1" applyAlignment="1">
      <alignment horizontal="center" vertical="center" textRotation="89" wrapText="1"/>
    </xf>
    <xf numFmtId="0" fontId="1" fillId="2" borderId="30" xfId="0" applyFont="1" applyFill="1" applyBorder="1" applyAlignment="1">
      <alignment horizontal="center" vertical="center" textRotation="89" wrapText="1"/>
    </xf>
    <xf numFmtId="0" fontId="1" fillId="2" borderId="8" xfId="0" applyFont="1" applyFill="1" applyBorder="1" applyAlignment="1">
      <alignment horizontal="center" vertical="center" textRotation="89"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1" fillId="2" borderId="31" xfId="0" applyFont="1" applyFill="1" applyBorder="1" applyAlignment="1">
      <alignment horizontal="center" vertical="center" textRotation="89" wrapText="1"/>
    </xf>
    <xf numFmtId="1" fontId="2" fillId="3" borderId="31" xfId="0" applyNumberFormat="1" applyFont="1" applyFill="1" applyBorder="1" applyAlignment="1">
      <alignment horizontal="center" vertical="center" wrapText="1"/>
    </xf>
    <xf numFmtId="1" fontId="2" fillId="3" borderId="30"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64" fontId="2" fillId="0" borderId="31" xfId="0" applyNumberFormat="1" applyFont="1" applyFill="1" applyBorder="1" applyAlignment="1">
      <alignment horizontal="center" vertical="center" wrapText="1"/>
    </xf>
    <xf numFmtId="164" fontId="2" fillId="0" borderId="30"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30"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2" fillId="3" borderId="36" xfId="0" applyNumberFormat="1"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9" fontId="2" fillId="3" borderId="38" xfId="0" applyNumberFormat="1" applyFont="1" applyFill="1" applyBorder="1" applyAlignment="1">
      <alignment horizontal="center" vertical="center" wrapText="1"/>
    </xf>
    <xf numFmtId="0" fontId="2" fillId="0" borderId="34"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14" fontId="2" fillId="0" borderId="30"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4" fontId="2" fillId="3" borderId="30"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3" borderId="29"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10" fontId="2" fillId="3" borderId="31" xfId="0" applyNumberFormat="1" applyFont="1" applyFill="1" applyBorder="1" applyAlignment="1">
      <alignment horizontal="center" vertical="center" wrapText="1"/>
    </xf>
    <xf numFmtId="10" fontId="2" fillId="3" borderId="30"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164" fontId="2" fillId="0" borderId="42" xfId="1" applyNumberFormat="1" applyFont="1" applyFill="1" applyBorder="1" applyAlignment="1">
      <alignment horizontal="center" vertical="center" wrapText="1"/>
    </xf>
    <xf numFmtId="164" fontId="2" fillId="0" borderId="32" xfId="1" applyNumberFormat="1" applyFont="1" applyFill="1" applyBorder="1" applyAlignment="1">
      <alignment horizontal="center" vertical="center" wrapText="1"/>
    </xf>
    <xf numFmtId="164" fontId="2" fillId="0" borderId="31" xfId="1" applyNumberFormat="1" applyFont="1" applyFill="1" applyBorder="1" applyAlignment="1">
      <alignment horizontal="center" vertical="center" wrapText="1"/>
    </xf>
    <xf numFmtId="164" fontId="2" fillId="0" borderId="30" xfId="1" applyNumberFormat="1" applyFont="1" applyFill="1" applyBorder="1" applyAlignment="1">
      <alignment horizontal="center" vertical="center" wrapText="1"/>
    </xf>
    <xf numFmtId="164" fontId="2" fillId="0" borderId="8" xfId="1" applyNumberFormat="1" applyFont="1" applyFill="1" applyBorder="1" applyAlignment="1">
      <alignment horizontal="center" vertical="center" wrapText="1"/>
    </xf>
    <xf numFmtId="9" fontId="2" fillId="3" borderId="42" xfId="0" applyNumberFormat="1" applyFont="1" applyFill="1" applyBorder="1" applyAlignment="1">
      <alignment horizontal="center" vertical="center" wrapText="1"/>
    </xf>
    <xf numFmtId="9" fontId="2" fillId="3" borderId="32" xfId="0"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31"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3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164" fontId="2" fillId="3" borderId="31" xfId="0" applyNumberFormat="1" applyFont="1" applyFill="1" applyBorder="1" applyAlignment="1">
      <alignment horizontal="center" vertical="center" wrapText="1"/>
    </xf>
    <xf numFmtId="164" fontId="2" fillId="3" borderId="30"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4" borderId="21"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2" fillId="0" borderId="29" xfId="0" applyFont="1" applyFill="1" applyBorder="1" applyAlignment="1">
      <alignment horizontal="justify" vertical="center" wrapText="1"/>
    </xf>
    <xf numFmtId="0" fontId="2" fillId="0" borderId="30" xfId="0" applyFont="1" applyFill="1" applyBorder="1" applyAlignment="1">
      <alignment horizontal="justify" vertical="center" wrapText="1"/>
    </xf>
    <xf numFmtId="14" fontId="2" fillId="0" borderId="29"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14" fontId="1" fillId="2" borderId="4" xfId="0" applyNumberFormat="1" applyFont="1" applyFill="1" applyBorder="1" applyAlignment="1" applyProtection="1">
      <alignment horizontal="center" vertical="center" wrapText="1"/>
      <protection locked="0"/>
    </xf>
    <xf numFmtId="164" fontId="1" fillId="2" borderId="4" xfId="0" applyNumberFormat="1" applyFont="1" applyFill="1" applyBorder="1" applyAlignment="1" applyProtection="1">
      <alignment horizontal="center" vertical="center" wrapText="1"/>
      <protection locked="0"/>
    </xf>
    <xf numFmtId="164" fontId="1" fillId="2" borderId="15" xfId="0" applyNumberFormat="1"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Alignment="1">
      <alignment horizontal="right"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64" fontId="2" fillId="0" borderId="29" xfId="0" applyNumberFormat="1" applyFont="1" applyFill="1" applyBorder="1" applyAlignment="1">
      <alignment horizontal="center" vertical="center" wrapText="1"/>
    </xf>
    <xf numFmtId="14" fontId="2" fillId="3" borderId="29"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1" fontId="2" fillId="3" borderId="29" xfId="0" applyNumberFormat="1" applyFont="1" applyFill="1" applyBorder="1" applyAlignment="1">
      <alignment horizontal="center" vertical="center" wrapText="1"/>
    </xf>
    <xf numFmtId="0" fontId="2" fillId="3" borderId="46" xfId="0" applyFont="1" applyFill="1" applyBorder="1" applyAlignment="1" applyProtection="1">
      <alignment horizontal="center" vertical="center" wrapText="1"/>
      <protection locked="0"/>
    </xf>
    <xf numFmtId="0" fontId="2" fillId="3" borderId="43" xfId="0" applyFont="1" applyFill="1" applyBorder="1" applyAlignment="1" applyProtection="1">
      <alignment horizontal="center" vertical="center" wrapText="1"/>
      <protection locked="0"/>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6" xfId="0" applyFont="1" applyFill="1" applyBorder="1" applyAlignment="1">
      <alignment horizontal="justify" vertical="top" wrapText="1"/>
    </xf>
    <xf numFmtId="0" fontId="2" fillId="0" borderId="37" xfId="0" applyFont="1" applyFill="1" applyBorder="1" applyAlignment="1">
      <alignment horizontal="justify" vertical="top" wrapText="1"/>
    </xf>
    <xf numFmtId="0" fontId="2" fillId="0" borderId="38" xfId="0" applyFont="1" applyFill="1" applyBorder="1" applyAlignment="1">
      <alignment horizontal="justify" vertical="top" wrapText="1"/>
    </xf>
    <xf numFmtId="0" fontId="2" fillId="3" borderId="39" xfId="0" applyFont="1" applyFill="1" applyBorder="1" applyAlignment="1" applyProtection="1">
      <alignment horizontal="center" vertical="center" wrapText="1"/>
      <protection locked="0"/>
    </xf>
    <xf numFmtId="14" fontId="2" fillId="0" borderId="34" xfId="0" applyNumberFormat="1" applyFont="1" applyFill="1" applyBorder="1" applyAlignment="1">
      <alignment horizontal="center" vertical="top" wrapText="1"/>
    </xf>
    <xf numFmtId="0" fontId="1" fillId="0"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5" xfId="0" applyFont="1" applyFill="1" applyBorder="1" applyAlignment="1">
      <alignment horizontal="center" vertical="center" wrapText="1"/>
    </xf>
  </cellXfs>
  <cellStyles count="2">
    <cellStyle name="Normal" xfId="0" builtinId="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241"/>
  <sheetViews>
    <sheetView showGridLines="0" tabSelected="1" topLeftCell="M1" zoomScale="60" zoomScaleNormal="60" zoomScaleSheetLayoutView="20" zoomScalePageLayoutView="55" workbookViewId="0">
      <selection activeCell="M11" sqref="M11"/>
    </sheetView>
  </sheetViews>
  <sheetFormatPr baseColWidth="10" defaultColWidth="11.5" defaultRowHeight="14" x14ac:dyDescent="0.15"/>
  <cols>
    <col min="1" max="1" width="19.83203125" style="7" customWidth="1"/>
    <col min="2" max="2" width="41.83203125" style="7" customWidth="1"/>
    <col min="3" max="3" width="19.1640625" style="7" customWidth="1"/>
    <col min="4" max="4" width="37.5" style="7" customWidth="1"/>
    <col min="5" max="5" width="17.5" style="7" customWidth="1"/>
    <col min="6" max="6" width="26.5" style="20" customWidth="1"/>
    <col min="7" max="7" width="18.83203125" style="110" customWidth="1"/>
    <col min="8" max="8" width="23.1640625" style="110" customWidth="1"/>
    <col min="9" max="9" width="21.6640625" style="46" customWidth="1"/>
    <col min="10" max="10" width="22.5" style="105" customWidth="1"/>
    <col min="11" max="11" width="26.5" style="7" customWidth="1"/>
    <col min="12" max="12" width="27.33203125" style="7" customWidth="1"/>
    <col min="13" max="13" width="89.1640625" style="20" customWidth="1"/>
    <col min="14" max="14" width="33" style="7" customWidth="1"/>
    <col min="15" max="15" width="33.83203125" style="7" customWidth="1"/>
    <col min="16" max="16" width="109.83203125" style="20" customWidth="1"/>
    <col min="17" max="17" width="25.5" style="7" customWidth="1"/>
    <col min="18" max="18" width="24.1640625" style="7" customWidth="1"/>
    <col min="19" max="19" width="22.33203125" style="7" customWidth="1"/>
    <col min="20" max="20" width="78.33203125" style="7" customWidth="1"/>
    <col min="21" max="21" width="49.5" style="22" customWidth="1"/>
    <col min="22" max="22" width="22.33203125" style="22" customWidth="1"/>
    <col min="23" max="16384" width="11.5" style="7"/>
  </cols>
  <sheetData>
    <row r="3" spans="1:22" x14ac:dyDescent="0.15">
      <c r="A3" s="218" t="s">
        <v>0</v>
      </c>
      <c r="B3" s="219"/>
      <c r="C3" s="220" t="s">
        <v>1</v>
      </c>
      <c r="D3" s="221"/>
      <c r="E3" s="221"/>
      <c r="F3" s="221"/>
      <c r="G3" s="221"/>
      <c r="H3" s="221"/>
      <c r="I3" s="222"/>
      <c r="J3" s="101" t="s">
        <v>2</v>
      </c>
      <c r="K3" s="223"/>
      <c r="L3" s="224"/>
      <c r="M3" s="224"/>
      <c r="N3" s="224"/>
      <c r="O3" s="224"/>
      <c r="P3" s="224"/>
      <c r="Q3" s="224"/>
      <c r="R3" s="224"/>
      <c r="S3" s="224"/>
      <c r="T3" s="225"/>
    </row>
    <row r="4" spans="1:22" x14ac:dyDescent="0.15">
      <c r="A4" s="226" t="s">
        <v>3</v>
      </c>
      <c r="B4" s="226"/>
      <c r="C4" s="220" t="s">
        <v>4</v>
      </c>
      <c r="D4" s="221"/>
      <c r="E4" s="221"/>
      <c r="F4" s="221"/>
      <c r="G4" s="221"/>
      <c r="H4" s="221"/>
      <c r="I4" s="222"/>
      <c r="J4" s="220" t="s">
        <v>5</v>
      </c>
      <c r="K4" s="222"/>
      <c r="L4" s="227">
        <v>43592</v>
      </c>
      <c r="M4" s="228"/>
      <c r="N4" s="228"/>
      <c r="O4" s="228"/>
      <c r="P4" s="228"/>
      <c r="Q4" s="228"/>
      <c r="R4" s="228"/>
      <c r="S4" s="228"/>
      <c r="T4" s="229"/>
    </row>
    <row r="5" spans="1:22" x14ac:dyDescent="0.15">
      <c r="A5" s="226" t="s">
        <v>6</v>
      </c>
      <c r="B5" s="226"/>
      <c r="C5" s="232" t="s">
        <v>7</v>
      </c>
      <c r="D5" s="233"/>
      <c r="E5" s="233"/>
      <c r="F5" s="233"/>
      <c r="G5" s="233"/>
      <c r="H5" s="233"/>
      <c r="I5" s="234"/>
      <c r="J5" s="232" t="s">
        <v>8</v>
      </c>
      <c r="K5" s="234"/>
      <c r="L5" s="227">
        <v>44377</v>
      </c>
      <c r="M5" s="228"/>
      <c r="N5" s="228"/>
      <c r="O5" s="228"/>
      <c r="P5" s="228"/>
      <c r="Q5" s="228"/>
      <c r="R5" s="228"/>
      <c r="S5" s="228"/>
      <c r="T5" s="229"/>
    </row>
    <row r="6" spans="1:22" x14ac:dyDescent="0.15">
      <c r="A6" s="226" t="s">
        <v>9</v>
      </c>
      <c r="B6" s="226"/>
      <c r="C6" s="56" t="s">
        <v>10</v>
      </c>
      <c r="D6" s="57"/>
      <c r="E6" s="57"/>
      <c r="F6" s="17"/>
      <c r="G6" s="106"/>
      <c r="H6" s="106"/>
      <c r="I6" s="58"/>
      <c r="J6" s="102"/>
      <c r="K6" s="57"/>
      <c r="L6" s="58"/>
      <c r="M6" s="17"/>
      <c r="N6" s="58"/>
      <c r="O6" s="58"/>
      <c r="P6" s="17"/>
      <c r="Q6" s="58"/>
      <c r="R6" s="58"/>
      <c r="S6" s="58"/>
      <c r="T6" s="58"/>
    </row>
    <row r="7" spans="1:22" ht="57.75" customHeight="1" thickBot="1" x14ac:dyDescent="0.2">
      <c r="A7" s="238" t="s">
        <v>11</v>
      </c>
      <c r="B7" s="238"/>
      <c r="C7" s="235">
        <v>43607</v>
      </c>
      <c r="D7" s="236"/>
      <c r="E7" s="236"/>
      <c r="F7" s="236"/>
      <c r="G7" s="236"/>
      <c r="H7" s="236"/>
      <c r="I7" s="236"/>
      <c r="J7" s="236"/>
      <c r="K7" s="236"/>
      <c r="L7" s="236"/>
      <c r="M7" s="236"/>
      <c r="N7" s="236"/>
      <c r="O7" s="236"/>
      <c r="P7" s="236"/>
      <c r="Q7" s="236"/>
      <c r="R7" s="236"/>
      <c r="S7" s="236"/>
      <c r="T7" s="237"/>
    </row>
    <row r="8" spans="1:22" ht="33" customHeight="1" x14ac:dyDescent="0.15">
      <c r="A8" s="202" t="s">
        <v>12</v>
      </c>
      <c r="B8" s="203"/>
      <c r="C8" s="204"/>
      <c r="D8" s="204"/>
      <c r="E8" s="204"/>
      <c r="F8" s="204"/>
      <c r="G8" s="204"/>
      <c r="H8" s="204"/>
      <c r="I8" s="204"/>
      <c r="J8" s="204"/>
      <c r="K8" s="204"/>
      <c r="L8" s="204"/>
      <c r="M8" s="204"/>
      <c r="N8" s="204"/>
      <c r="O8" s="205"/>
      <c r="P8" s="195" t="s">
        <v>13</v>
      </c>
      <c r="Q8" s="196"/>
      <c r="R8" s="213" t="s">
        <v>14</v>
      </c>
      <c r="S8" s="214"/>
      <c r="T8" s="215"/>
      <c r="U8" s="192"/>
      <c r="V8" s="192"/>
    </row>
    <row r="9" spans="1:22" ht="41.25" customHeight="1" x14ac:dyDescent="0.15">
      <c r="A9" s="239" t="s">
        <v>15</v>
      </c>
      <c r="B9" s="187" t="s">
        <v>16</v>
      </c>
      <c r="C9" s="187" t="s">
        <v>17</v>
      </c>
      <c r="D9" s="187" t="s">
        <v>18</v>
      </c>
      <c r="E9" s="187" t="s">
        <v>19</v>
      </c>
      <c r="F9" s="187" t="s">
        <v>20</v>
      </c>
      <c r="G9" s="210" t="s">
        <v>21</v>
      </c>
      <c r="H9" s="210"/>
      <c r="I9" s="187" t="s">
        <v>22</v>
      </c>
      <c r="J9" s="211" t="s">
        <v>23</v>
      </c>
      <c r="K9" s="187" t="s">
        <v>24</v>
      </c>
      <c r="L9" s="187" t="s">
        <v>25</v>
      </c>
      <c r="M9" s="187" t="s">
        <v>26</v>
      </c>
      <c r="N9" s="187" t="s">
        <v>27</v>
      </c>
      <c r="O9" s="208" t="s">
        <v>28</v>
      </c>
      <c r="P9" s="241" t="s">
        <v>29</v>
      </c>
      <c r="Q9" s="197" t="s">
        <v>30</v>
      </c>
      <c r="R9" s="206" t="s">
        <v>31</v>
      </c>
      <c r="S9" s="207" t="s">
        <v>32</v>
      </c>
      <c r="T9" s="194" t="s">
        <v>33</v>
      </c>
      <c r="U9" s="193"/>
      <c r="V9" s="193"/>
    </row>
    <row r="10" spans="1:22" ht="34.5" customHeight="1" thickBot="1" x14ac:dyDescent="0.2">
      <c r="A10" s="240"/>
      <c r="B10" s="188"/>
      <c r="C10" s="188"/>
      <c r="D10" s="188"/>
      <c r="E10" s="188"/>
      <c r="F10" s="188"/>
      <c r="G10" s="107" t="s">
        <v>34</v>
      </c>
      <c r="H10" s="107" t="s">
        <v>35</v>
      </c>
      <c r="I10" s="188"/>
      <c r="J10" s="212"/>
      <c r="K10" s="188"/>
      <c r="L10" s="188"/>
      <c r="M10" s="188"/>
      <c r="N10" s="188"/>
      <c r="O10" s="209"/>
      <c r="P10" s="242"/>
      <c r="Q10" s="198"/>
      <c r="R10" s="206"/>
      <c r="S10" s="207"/>
      <c r="T10" s="194"/>
      <c r="U10" s="193"/>
      <c r="V10" s="193"/>
    </row>
    <row r="11" spans="1:22" ht="226.5" customHeight="1" x14ac:dyDescent="0.15">
      <c r="A11" s="162">
        <v>1</v>
      </c>
      <c r="B11" s="126" t="s">
        <v>36</v>
      </c>
      <c r="C11" s="123" t="s">
        <v>37</v>
      </c>
      <c r="D11" s="126" t="s">
        <v>38</v>
      </c>
      <c r="E11" s="182" t="s">
        <v>39</v>
      </c>
      <c r="F11" s="199" t="s">
        <v>40</v>
      </c>
      <c r="G11" s="231">
        <v>43592</v>
      </c>
      <c r="H11" s="201">
        <v>43615</v>
      </c>
      <c r="I11" s="246">
        <f>(H11-G11)/7</f>
        <v>3.2857142857142856</v>
      </c>
      <c r="J11" s="230">
        <v>1</v>
      </c>
      <c r="K11" s="165" t="s">
        <v>41</v>
      </c>
      <c r="L11" s="230">
        <f>AVERAGE(J11:J16)</f>
        <v>0.93333333333333324</v>
      </c>
      <c r="M11" s="23" t="s">
        <v>42</v>
      </c>
      <c r="N11" s="126" t="s">
        <v>43</v>
      </c>
      <c r="O11" s="259" t="s">
        <v>44</v>
      </c>
      <c r="P11" s="18" t="s">
        <v>45</v>
      </c>
      <c r="Q11" s="8" t="s">
        <v>46</v>
      </c>
      <c r="R11" s="260">
        <v>44202</v>
      </c>
      <c r="S11" s="120" t="s">
        <v>541</v>
      </c>
      <c r="T11" s="256" t="s">
        <v>540</v>
      </c>
    </row>
    <row r="12" spans="1:22" ht="117.75" customHeight="1" x14ac:dyDescent="0.15">
      <c r="A12" s="163"/>
      <c r="B12" s="127"/>
      <c r="C12" s="124"/>
      <c r="D12" s="127"/>
      <c r="E12" s="154"/>
      <c r="F12" s="200"/>
      <c r="G12" s="160"/>
      <c r="H12" s="157"/>
      <c r="I12" s="132"/>
      <c r="J12" s="135"/>
      <c r="K12" s="166"/>
      <c r="L12" s="135"/>
      <c r="M12" s="16" t="s">
        <v>47</v>
      </c>
      <c r="N12" s="127"/>
      <c r="O12" s="244"/>
      <c r="P12" s="18" t="s">
        <v>48</v>
      </c>
      <c r="Q12" s="8" t="s">
        <v>49</v>
      </c>
      <c r="R12" s="144"/>
      <c r="S12" s="121"/>
      <c r="T12" s="257"/>
    </row>
    <row r="13" spans="1:22" ht="141.75" customHeight="1" x14ac:dyDescent="0.15">
      <c r="A13" s="163"/>
      <c r="B13" s="127"/>
      <c r="C13" s="124"/>
      <c r="D13" s="127"/>
      <c r="E13" s="155"/>
      <c r="F13" s="184"/>
      <c r="G13" s="161"/>
      <c r="H13" s="158"/>
      <c r="I13" s="133"/>
      <c r="J13" s="136"/>
      <c r="K13" s="167"/>
      <c r="L13" s="135"/>
      <c r="M13" s="21" t="s">
        <v>50</v>
      </c>
      <c r="N13" s="128"/>
      <c r="O13" s="245"/>
      <c r="P13" s="18" t="s">
        <v>51</v>
      </c>
      <c r="Q13" s="8" t="s">
        <v>52</v>
      </c>
      <c r="R13" s="144"/>
      <c r="S13" s="121"/>
      <c r="T13" s="257"/>
    </row>
    <row r="14" spans="1:22" ht="118.5" customHeight="1" x14ac:dyDescent="0.15">
      <c r="A14" s="163"/>
      <c r="B14" s="127"/>
      <c r="C14" s="124"/>
      <c r="D14" s="127"/>
      <c r="E14" s="153" t="s">
        <v>53</v>
      </c>
      <c r="F14" s="183" t="s">
        <v>54</v>
      </c>
      <c r="G14" s="156">
        <v>43710</v>
      </c>
      <c r="H14" s="156">
        <v>43738</v>
      </c>
      <c r="I14" s="185">
        <f>(H14-G14)/7</f>
        <v>4</v>
      </c>
      <c r="J14" s="177">
        <v>1</v>
      </c>
      <c r="K14" s="185" t="s">
        <v>55</v>
      </c>
      <c r="L14" s="135"/>
      <c r="M14" s="16" t="s">
        <v>56</v>
      </c>
      <c r="N14" s="129" t="s">
        <v>57</v>
      </c>
      <c r="O14" s="129" t="s">
        <v>58</v>
      </c>
      <c r="P14" s="18" t="s">
        <v>59</v>
      </c>
      <c r="Q14" s="9" t="s">
        <v>49</v>
      </c>
      <c r="R14" s="144"/>
      <c r="S14" s="121"/>
      <c r="T14" s="257"/>
    </row>
    <row r="15" spans="1:22" ht="117" customHeight="1" x14ac:dyDescent="0.15">
      <c r="A15" s="163"/>
      <c r="B15" s="127"/>
      <c r="C15" s="124"/>
      <c r="D15" s="127"/>
      <c r="E15" s="155"/>
      <c r="F15" s="184"/>
      <c r="G15" s="158"/>
      <c r="H15" s="158"/>
      <c r="I15" s="186"/>
      <c r="J15" s="179"/>
      <c r="K15" s="186"/>
      <c r="L15" s="135"/>
      <c r="M15" s="16" t="s">
        <v>60</v>
      </c>
      <c r="N15" s="128"/>
      <c r="O15" s="128"/>
      <c r="P15" s="18" t="s">
        <v>61</v>
      </c>
      <c r="Q15" s="8" t="s">
        <v>52</v>
      </c>
      <c r="R15" s="144"/>
      <c r="S15" s="121"/>
      <c r="T15" s="257"/>
    </row>
    <row r="16" spans="1:22" ht="51.75" customHeight="1" x14ac:dyDescent="0.15">
      <c r="A16" s="163"/>
      <c r="B16" s="127"/>
      <c r="C16" s="124"/>
      <c r="D16" s="127"/>
      <c r="E16" s="153" t="s">
        <v>62</v>
      </c>
      <c r="F16" s="129" t="s">
        <v>54</v>
      </c>
      <c r="G16" s="156">
        <v>43801</v>
      </c>
      <c r="H16" s="156">
        <v>44196</v>
      </c>
      <c r="I16" s="131">
        <f>(H16-G16)/7</f>
        <v>56.428571428571431</v>
      </c>
      <c r="J16" s="134">
        <v>0.8</v>
      </c>
      <c r="K16" s="137" t="s">
        <v>63</v>
      </c>
      <c r="L16" s="135"/>
      <c r="M16" s="16" t="s">
        <v>64</v>
      </c>
      <c r="N16" s="129" t="s">
        <v>57</v>
      </c>
      <c r="O16" s="140" t="s">
        <v>58</v>
      </c>
      <c r="P16" s="18" t="s">
        <v>65</v>
      </c>
      <c r="Q16" s="8" t="s">
        <v>52</v>
      </c>
      <c r="R16" s="144"/>
      <c r="S16" s="121"/>
      <c r="T16" s="257"/>
    </row>
    <row r="17" spans="1:22" ht="125.25" customHeight="1" x14ac:dyDescent="0.15">
      <c r="A17" s="163"/>
      <c r="B17" s="127"/>
      <c r="C17" s="124"/>
      <c r="D17" s="127"/>
      <c r="E17" s="154"/>
      <c r="F17" s="127"/>
      <c r="G17" s="157"/>
      <c r="H17" s="157"/>
      <c r="I17" s="132"/>
      <c r="J17" s="135"/>
      <c r="K17" s="138"/>
      <c r="L17" s="135"/>
      <c r="M17" s="16" t="s">
        <v>64</v>
      </c>
      <c r="N17" s="127"/>
      <c r="O17" s="141"/>
      <c r="P17" s="18" t="s">
        <v>66</v>
      </c>
      <c r="Q17" s="8" t="s">
        <v>67</v>
      </c>
      <c r="R17" s="144"/>
      <c r="S17" s="121"/>
      <c r="T17" s="257"/>
    </row>
    <row r="18" spans="1:22" ht="125.25" customHeight="1" x14ac:dyDescent="0.15">
      <c r="A18" s="163"/>
      <c r="B18" s="127"/>
      <c r="C18" s="124"/>
      <c r="D18" s="127"/>
      <c r="E18" s="154"/>
      <c r="F18" s="127"/>
      <c r="G18" s="157"/>
      <c r="H18" s="157"/>
      <c r="I18" s="132"/>
      <c r="J18" s="135"/>
      <c r="K18" s="138"/>
      <c r="L18" s="135"/>
      <c r="M18" s="61" t="s">
        <v>68</v>
      </c>
      <c r="N18" s="127"/>
      <c r="O18" s="141"/>
      <c r="P18" s="18" t="s">
        <v>69</v>
      </c>
      <c r="Q18" s="8" t="s">
        <v>70</v>
      </c>
      <c r="R18" s="144"/>
      <c r="S18" s="121"/>
      <c r="T18" s="257"/>
    </row>
    <row r="19" spans="1:22" ht="257.25" customHeight="1" x14ac:dyDescent="0.15">
      <c r="A19" s="163"/>
      <c r="B19" s="127"/>
      <c r="C19" s="124"/>
      <c r="D19" s="127"/>
      <c r="E19" s="154"/>
      <c r="F19" s="127"/>
      <c r="G19" s="157"/>
      <c r="H19" s="157"/>
      <c r="I19" s="132"/>
      <c r="J19" s="135"/>
      <c r="K19" s="138"/>
      <c r="L19" s="135"/>
      <c r="M19" s="93" t="s">
        <v>458</v>
      </c>
      <c r="N19" s="127"/>
      <c r="O19" s="141"/>
      <c r="P19" s="18" t="s">
        <v>494</v>
      </c>
      <c r="Q19" s="8" t="s">
        <v>460</v>
      </c>
      <c r="R19" s="144"/>
      <c r="S19" s="121"/>
      <c r="T19" s="257"/>
    </row>
    <row r="20" spans="1:22" ht="123.75" customHeight="1" x14ac:dyDescent="0.15">
      <c r="A20" s="164"/>
      <c r="B20" s="128"/>
      <c r="C20" s="125"/>
      <c r="D20" s="128"/>
      <c r="E20" s="155"/>
      <c r="F20" s="128"/>
      <c r="G20" s="158"/>
      <c r="H20" s="158"/>
      <c r="I20" s="133"/>
      <c r="J20" s="136"/>
      <c r="K20" s="139"/>
      <c r="L20" s="136"/>
      <c r="M20" s="95" t="s">
        <v>537</v>
      </c>
      <c r="N20" s="128"/>
      <c r="O20" s="142"/>
      <c r="P20" s="18" t="s">
        <v>538</v>
      </c>
      <c r="Q20" s="8" t="s">
        <v>539</v>
      </c>
      <c r="R20" s="145"/>
      <c r="S20" s="122"/>
      <c r="T20" s="258"/>
    </row>
    <row r="21" spans="1:22" ht="157.5" customHeight="1" x14ac:dyDescent="0.15">
      <c r="A21" s="169">
        <v>2</v>
      </c>
      <c r="B21" s="129" t="s">
        <v>71</v>
      </c>
      <c r="C21" s="130" t="s">
        <v>72</v>
      </c>
      <c r="D21" s="129" t="s">
        <v>73</v>
      </c>
      <c r="E21" s="153" t="s">
        <v>39</v>
      </c>
      <c r="F21" s="129" t="s">
        <v>74</v>
      </c>
      <c r="G21" s="156">
        <v>43770</v>
      </c>
      <c r="H21" s="156">
        <v>44073</v>
      </c>
      <c r="I21" s="131">
        <f>(H21-G21)/7</f>
        <v>43.285714285714285</v>
      </c>
      <c r="J21" s="134">
        <v>1</v>
      </c>
      <c r="K21" s="168" t="s">
        <v>75</v>
      </c>
      <c r="L21" s="189">
        <f>AVERAGE(J21:J28)</f>
        <v>1</v>
      </c>
      <c r="M21" s="21" t="s">
        <v>76</v>
      </c>
      <c r="N21" s="129" t="s">
        <v>43</v>
      </c>
      <c r="O21" s="249" t="s">
        <v>77</v>
      </c>
      <c r="P21" s="18" t="s">
        <v>78</v>
      </c>
      <c r="Q21" s="9" t="s">
        <v>49</v>
      </c>
      <c r="R21" s="143"/>
      <c r="S21" s="120"/>
      <c r="T21" s="256" t="s">
        <v>544</v>
      </c>
    </row>
    <row r="22" spans="1:22" ht="90.75" customHeight="1" x14ac:dyDescent="0.15">
      <c r="A22" s="163"/>
      <c r="B22" s="127"/>
      <c r="C22" s="124"/>
      <c r="D22" s="127"/>
      <c r="E22" s="154"/>
      <c r="F22" s="127"/>
      <c r="G22" s="157"/>
      <c r="H22" s="157"/>
      <c r="I22" s="132"/>
      <c r="J22" s="135"/>
      <c r="K22" s="166"/>
      <c r="L22" s="190"/>
      <c r="M22" s="21" t="s">
        <v>79</v>
      </c>
      <c r="N22" s="127"/>
      <c r="O22" s="250"/>
      <c r="P22" s="18" t="s">
        <v>80</v>
      </c>
      <c r="Q22" s="8" t="s">
        <v>52</v>
      </c>
      <c r="R22" s="144"/>
      <c r="S22" s="121"/>
      <c r="T22" s="257"/>
    </row>
    <row r="23" spans="1:22" ht="243" customHeight="1" x14ac:dyDescent="0.15">
      <c r="A23" s="163"/>
      <c r="B23" s="127"/>
      <c r="C23" s="124"/>
      <c r="D23" s="127"/>
      <c r="E23" s="154"/>
      <c r="F23" s="127"/>
      <c r="G23" s="157"/>
      <c r="H23" s="157"/>
      <c r="I23" s="132"/>
      <c r="J23" s="135"/>
      <c r="K23" s="166"/>
      <c r="L23" s="190"/>
      <c r="M23" s="21" t="s">
        <v>81</v>
      </c>
      <c r="N23" s="127"/>
      <c r="O23" s="250"/>
      <c r="P23" s="18" t="s">
        <v>459</v>
      </c>
      <c r="Q23" s="8" t="s">
        <v>70</v>
      </c>
      <c r="R23" s="144"/>
      <c r="S23" s="121"/>
      <c r="T23" s="257"/>
    </row>
    <row r="24" spans="1:22" ht="264" customHeight="1" x14ac:dyDescent="0.15">
      <c r="A24" s="163"/>
      <c r="B24" s="127"/>
      <c r="C24" s="124"/>
      <c r="D24" s="127"/>
      <c r="E24" s="155"/>
      <c r="F24" s="128"/>
      <c r="G24" s="158"/>
      <c r="H24" s="158"/>
      <c r="I24" s="133"/>
      <c r="J24" s="136"/>
      <c r="K24" s="167"/>
      <c r="L24" s="190"/>
      <c r="M24" s="21" t="s">
        <v>82</v>
      </c>
      <c r="N24" s="128"/>
      <c r="O24" s="251"/>
      <c r="P24" s="18" t="s">
        <v>495</v>
      </c>
      <c r="Q24" s="70" t="s">
        <v>460</v>
      </c>
      <c r="R24" s="145"/>
      <c r="S24" s="122"/>
      <c r="T24" s="257"/>
    </row>
    <row r="25" spans="1:22" ht="84.75" customHeight="1" x14ac:dyDescent="0.15">
      <c r="A25" s="163"/>
      <c r="B25" s="127"/>
      <c r="C25" s="124"/>
      <c r="D25" s="127"/>
      <c r="E25" s="153" t="s">
        <v>53</v>
      </c>
      <c r="F25" s="129" t="s">
        <v>83</v>
      </c>
      <c r="G25" s="156">
        <v>43800</v>
      </c>
      <c r="H25" s="156">
        <v>44074</v>
      </c>
      <c r="I25" s="131">
        <f>(H25-G25)/7</f>
        <v>39.142857142857146</v>
      </c>
      <c r="J25" s="134">
        <v>1</v>
      </c>
      <c r="K25" s="168" t="s">
        <v>84</v>
      </c>
      <c r="L25" s="190"/>
      <c r="M25" s="16" t="s">
        <v>85</v>
      </c>
      <c r="N25" s="129" t="s">
        <v>57</v>
      </c>
      <c r="O25" s="243" t="s">
        <v>58</v>
      </c>
      <c r="P25" s="18" t="s">
        <v>86</v>
      </c>
      <c r="Q25" s="8" t="s">
        <v>52</v>
      </c>
      <c r="R25" s="143"/>
      <c r="S25" s="120"/>
      <c r="T25" s="257"/>
    </row>
    <row r="26" spans="1:22" s="26" customFormat="1" ht="180" customHeight="1" x14ac:dyDescent="0.15">
      <c r="A26" s="163"/>
      <c r="B26" s="127"/>
      <c r="C26" s="124"/>
      <c r="D26" s="127"/>
      <c r="E26" s="154"/>
      <c r="F26" s="127"/>
      <c r="G26" s="157"/>
      <c r="H26" s="157"/>
      <c r="I26" s="132"/>
      <c r="J26" s="135"/>
      <c r="K26" s="166"/>
      <c r="L26" s="190"/>
      <c r="M26" s="25" t="s">
        <v>87</v>
      </c>
      <c r="N26" s="128"/>
      <c r="O26" s="244"/>
      <c r="P26" s="18" t="s">
        <v>88</v>
      </c>
      <c r="Q26" s="8" t="s">
        <v>70</v>
      </c>
      <c r="R26" s="145"/>
      <c r="S26" s="122"/>
      <c r="T26" s="257"/>
      <c r="U26" s="22"/>
      <c r="V26" s="22"/>
    </row>
    <row r="27" spans="1:22" s="26" customFormat="1" ht="180" customHeight="1" x14ac:dyDescent="0.15">
      <c r="A27" s="163"/>
      <c r="B27" s="127"/>
      <c r="C27" s="124"/>
      <c r="D27" s="127"/>
      <c r="E27" s="155"/>
      <c r="F27" s="128"/>
      <c r="G27" s="158"/>
      <c r="H27" s="158"/>
      <c r="I27" s="133"/>
      <c r="J27" s="136"/>
      <c r="K27" s="167"/>
      <c r="L27" s="190"/>
      <c r="M27" s="25" t="s">
        <v>89</v>
      </c>
      <c r="N27" s="49"/>
      <c r="O27" s="245"/>
      <c r="P27" s="18" t="s">
        <v>495</v>
      </c>
      <c r="Q27" s="70" t="s">
        <v>460</v>
      </c>
      <c r="R27" s="60"/>
      <c r="S27" s="55"/>
      <c r="T27" s="257"/>
      <c r="U27" s="22"/>
      <c r="V27" s="22"/>
    </row>
    <row r="28" spans="1:22" ht="182.25" customHeight="1" x14ac:dyDescent="0.15">
      <c r="A28" s="163"/>
      <c r="B28" s="127"/>
      <c r="C28" s="124"/>
      <c r="D28" s="127"/>
      <c r="E28" s="153" t="s">
        <v>62</v>
      </c>
      <c r="F28" s="129" t="s">
        <v>90</v>
      </c>
      <c r="G28" s="156">
        <v>43832</v>
      </c>
      <c r="H28" s="156">
        <v>44104</v>
      </c>
      <c r="I28" s="131">
        <f>(H28-G28)/7</f>
        <v>38.857142857142854</v>
      </c>
      <c r="J28" s="150">
        <v>1</v>
      </c>
      <c r="K28" s="151" t="s">
        <v>91</v>
      </c>
      <c r="L28" s="190"/>
      <c r="M28" s="16" t="s">
        <v>92</v>
      </c>
      <c r="N28" s="129" t="s">
        <v>93</v>
      </c>
      <c r="O28" s="140" t="s">
        <v>94</v>
      </c>
      <c r="P28" s="19" t="s">
        <v>95</v>
      </c>
      <c r="Q28" s="8" t="s">
        <v>67</v>
      </c>
      <c r="R28" s="143"/>
      <c r="S28" s="120"/>
      <c r="T28" s="257"/>
    </row>
    <row r="29" spans="1:22" s="26" customFormat="1" ht="149.25" customHeight="1" x14ac:dyDescent="0.15">
      <c r="A29" s="163"/>
      <c r="B29" s="127"/>
      <c r="C29" s="124"/>
      <c r="D29" s="127"/>
      <c r="E29" s="154"/>
      <c r="F29" s="127"/>
      <c r="G29" s="157"/>
      <c r="H29" s="157"/>
      <c r="I29" s="132"/>
      <c r="J29" s="150"/>
      <c r="K29" s="151"/>
      <c r="L29" s="190"/>
      <c r="M29" s="62" t="s">
        <v>96</v>
      </c>
      <c r="N29" s="127"/>
      <c r="O29" s="141"/>
      <c r="P29" s="27" t="s">
        <v>97</v>
      </c>
      <c r="Q29" s="8" t="s">
        <v>70</v>
      </c>
      <c r="R29" s="144"/>
      <c r="S29" s="121"/>
      <c r="T29" s="257"/>
      <c r="U29" s="22"/>
      <c r="V29" s="22"/>
    </row>
    <row r="30" spans="1:22" s="26" customFormat="1" ht="150" x14ac:dyDescent="0.15">
      <c r="A30" s="163"/>
      <c r="B30" s="127"/>
      <c r="C30" s="124"/>
      <c r="D30" s="127"/>
      <c r="E30" s="154"/>
      <c r="F30" s="127"/>
      <c r="G30" s="157"/>
      <c r="H30" s="157"/>
      <c r="I30" s="132"/>
      <c r="J30" s="150"/>
      <c r="K30" s="151"/>
      <c r="L30" s="190"/>
      <c r="M30" s="183" t="s">
        <v>461</v>
      </c>
      <c r="N30" s="127"/>
      <c r="O30" s="141"/>
      <c r="P30" s="18" t="s">
        <v>496</v>
      </c>
      <c r="Q30" s="70" t="s">
        <v>460</v>
      </c>
      <c r="R30" s="144"/>
      <c r="S30" s="121"/>
      <c r="T30" s="257"/>
      <c r="U30" s="22"/>
      <c r="V30" s="22"/>
    </row>
    <row r="31" spans="1:22" s="26" customFormat="1" ht="231.75" customHeight="1" x14ac:dyDescent="0.15">
      <c r="A31" s="164"/>
      <c r="B31" s="128"/>
      <c r="C31" s="125"/>
      <c r="D31" s="128"/>
      <c r="E31" s="155"/>
      <c r="F31" s="128"/>
      <c r="G31" s="158"/>
      <c r="H31" s="158"/>
      <c r="I31" s="133"/>
      <c r="J31" s="150"/>
      <c r="K31" s="151"/>
      <c r="L31" s="94"/>
      <c r="M31" s="184"/>
      <c r="N31" s="128"/>
      <c r="O31" s="142"/>
      <c r="P31" s="18" t="s">
        <v>542</v>
      </c>
      <c r="Q31" s="87" t="s">
        <v>543</v>
      </c>
      <c r="R31" s="145"/>
      <c r="S31" s="122"/>
      <c r="T31" s="258"/>
      <c r="U31" s="22"/>
      <c r="V31" s="22"/>
    </row>
    <row r="32" spans="1:22" ht="147.75" customHeight="1" x14ac:dyDescent="0.15">
      <c r="A32" s="169">
        <v>3</v>
      </c>
      <c r="B32" s="129" t="s">
        <v>98</v>
      </c>
      <c r="C32" s="130" t="s">
        <v>99</v>
      </c>
      <c r="D32" s="129" t="s">
        <v>100</v>
      </c>
      <c r="E32" s="153" t="s">
        <v>39</v>
      </c>
      <c r="F32" s="129" t="s">
        <v>101</v>
      </c>
      <c r="G32" s="156">
        <v>43617</v>
      </c>
      <c r="H32" s="156">
        <v>44074</v>
      </c>
      <c r="I32" s="131">
        <f>(H32-G32)/7</f>
        <v>65.285714285714292</v>
      </c>
      <c r="J32" s="175">
        <v>1</v>
      </c>
      <c r="K32" s="247" t="s">
        <v>102</v>
      </c>
      <c r="L32" s="172">
        <f>AVERAGE(J32:J69)</f>
        <v>0.71250000000000002</v>
      </c>
      <c r="M32" s="63" t="s">
        <v>462</v>
      </c>
      <c r="N32" s="129" t="s">
        <v>57</v>
      </c>
      <c r="O32" s="243" t="s">
        <v>103</v>
      </c>
      <c r="P32" s="18" t="s">
        <v>104</v>
      </c>
      <c r="Q32" s="8" t="s">
        <v>46</v>
      </c>
      <c r="R32" s="143"/>
      <c r="S32" s="120"/>
      <c r="T32" s="249" t="s">
        <v>105</v>
      </c>
      <c r="U32" s="28"/>
      <c r="V32" s="29"/>
    </row>
    <row r="33" spans="1:22" ht="216.75" customHeight="1" x14ac:dyDescent="0.15">
      <c r="A33" s="163"/>
      <c r="B33" s="127"/>
      <c r="C33" s="124"/>
      <c r="D33" s="127"/>
      <c r="E33" s="154"/>
      <c r="F33" s="127"/>
      <c r="G33" s="157"/>
      <c r="H33" s="157"/>
      <c r="I33" s="132"/>
      <c r="J33" s="175"/>
      <c r="K33" s="248"/>
      <c r="L33" s="173"/>
      <c r="M33" s="64" t="s">
        <v>106</v>
      </c>
      <c r="N33" s="127"/>
      <c r="O33" s="244"/>
      <c r="P33" s="18" t="s">
        <v>107</v>
      </c>
      <c r="Q33" s="8" t="s">
        <v>49</v>
      </c>
      <c r="R33" s="144"/>
      <c r="S33" s="121"/>
      <c r="T33" s="250"/>
      <c r="U33" s="28"/>
      <c r="V33" s="29"/>
    </row>
    <row r="34" spans="1:22" ht="158.25" customHeight="1" x14ac:dyDescent="0.15">
      <c r="A34" s="163"/>
      <c r="B34" s="127"/>
      <c r="C34" s="124"/>
      <c r="D34" s="127"/>
      <c r="E34" s="154"/>
      <c r="F34" s="127"/>
      <c r="G34" s="157"/>
      <c r="H34" s="157"/>
      <c r="I34" s="132"/>
      <c r="J34" s="175"/>
      <c r="K34" s="248"/>
      <c r="L34" s="173"/>
      <c r="M34" s="65" t="s">
        <v>108</v>
      </c>
      <c r="N34" s="127"/>
      <c r="O34" s="244"/>
      <c r="P34" s="18" t="s">
        <v>109</v>
      </c>
      <c r="Q34" s="8" t="s">
        <v>110</v>
      </c>
      <c r="R34" s="144"/>
      <c r="S34" s="121"/>
      <c r="T34" s="250"/>
      <c r="U34" s="28"/>
      <c r="V34" s="29"/>
    </row>
    <row r="35" spans="1:22" ht="200.25" customHeight="1" x14ac:dyDescent="0.15">
      <c r="A35" s="163"/>
      <c r="B35" s="127"/>
      <c r="C35" s="124"/>
      <c r="D35" s="127"/>
      <c r="E35" s="154"/>
      <c r="F35" s="127"/>
      <c r="G35" s="157"/>
      <c r="H35" s="157"/>
      <c r="I35" s="132"/>
      <c r="J35" s="175"/>
      <c r="K35" s="248"/>
      <c r="L35" s="173"/>
      <c r="M35" s="65" t="s">
        <v>111</v>
      </c>
      <c r="N35" s="127"/>
      <c r="O35" s="244"/>
      <c r="P35" s="18" t="s">
        <v>112</v>
      </c>
      <c r="Q35" s="8" t="s">
        <v>67</v>
      </c>
      <c r="R35" s="144"/>
      <c r="S35" s="121"/>
      <c r="T35" s="250"/>
      <c r="U35" s="28"/>
      <c r="V35" s="29"/>
    </row>
    <row r="36" spans="1:22" ht="273" customHeight="1" x14ac:dyDescent="0.15">
      <c r="A36" s="163"/>
      <c r="B36" s="127"/>
      <c r="C36" s="124"/>
      <c r="D36" s="127"/>
      <c r="E36" s="154"/>
      <c r="F36" s="127"/>
      <c r="G36" s="157"/>
      <c r="H36" s="157"/>
      <c r="I36" s="132"/>
      <c r="J36" s="175"/>
      <c r="K36" s="248"/>
      <c r="L36" s="173"/>
      <c r="M36" s="65" t="s">
        <v>113</v>
      </c>
      <c r="N36" s="128"/>
      <c r="O36" s="244"/>
      <c r="P36" s="18" t="s">
        <v>114</v>
      </c>
      <c r="Q36" s="8" t="s">
        <v>70</v>
      </c>
      <c r="R36" s="144"/>
      <c r="S36" s="121"/>
      <c r="T36" s="250"/>
      <c r="U36" s="28"/>
      <c r="V36" s="29"/>
    </row>
    <row r="37" spans="1:22" ht="165" x14ac:dyDescent="0.15">
      <c r="A37" s="163"/>
      <c r="B37" s="127"/>
      <c r="C37" s="124"/>
      <c r="D37" s="127"/>
      <c r="E37" s="155"/>
      <c r="F37" s="128"/>
      <c r="G37" s="158"/>
      <c r="H37" s="158"/>
      <c r="I37" s="133"/>
      <c r="J37" s="176"/>
      <c r="K37" s="248"/>
      <c r="L37" s="173"/>
      <c r="M37" s="65" t="s">
        <v>463</v>
      </c>
      <c r="N37" s="49"/>
      <c r="O37" s="245"/>
      <c r="P37" s="18" t="s">
        <v>497</v>
      </c>
      <c r="Q37" s="70" t="s">
        <v>460</v>
      </c>
      <c r="R37" s="145"/>
      <c r="S37" s="122"/>
      <c r="T37" s="250"/>
      <c r="U37" s="28"/>
      <c r="V37" s="29"/>
    </row>
    <row r="38" spans="1:22" ht="156" customHeight="1" x14ac:dyDescent="0.15">
      <c r="A38" s="163"/>
      <c r="B38" s="127"/>
      <c r="C38" s="124"/>
      <c r="D38" s="127"/>
      <c r="E38" s="153" t="s">
        <v>53</v>
      </c>
      <c r="F38" s="129" t="s">
        <v>115</v>
      </c>
      <c r="G38" s="156">
        <v>43617</v>
      </c>
      <c r="H38" s="156">
        <v>44104</v>
      </c>
      <c r="I38" s="131">
        <f>(H38-G38)/7</f>
        <v>69.571428571428569</v>
      </c>
      <c r="J38" s="177">
        <v>1</v>
      </c>
      <c r="K38" s="180" t="s">
        <v>116</v>
      </c>
      <c r="L38" s="173"/>
      <c r="M38" s="66" t="s">
        <v>117</v>
      </c>
      <c r="N38" s="129" t="s">
        <v>57</v>
      </c>
      <c r="O38" s="140" t="s">
        <v>118</v>
      </c>
      <c r="P38" s="18" t="s">
        <v>119</v>
      </c>
      <c r="Q38" s="9" t="s">
        <v>46</v>
      </c>
      <c r="R38" s="143"/>
      <c r="S38" s="120"/>
      <c r="T38" s="250"/>
      <c r="U38" s="30"/>
      <c r="V38" s="29"/>
    </row>
    <row r="39" spans="1:22" ht="188.25" customHeight="1" x14ac:dyDescent="0.15">
      <c r="A39" s="163"/>
      <c r="B39" s="127"/>
      <c r="C39" s="124"/>
      <c r="D39" s="127"/>
      <c r="E39" s="154"/>
      <c r="F39" s="127"/>
      <c r="G39" s="157"/>
      <c r="H39" s="157"/>
      <c r="I39" s="132"/>
      <c r="J39" s="178"/>
      <c r="K39" s="180"/>
      <c r="L39" s="173"/>
      <c r="M39" s="66" t="s">
        <v>120</v>
      </c>
      <c r="N39" s="127"/>
      <c r="O39" s="141"/>
      <c r="P39" s="18" t="s">
        <v>121</v>
      </c>
      <c r="Q39" s="9" t="s">
        <v>49</v>
      </c>
      <c r="R39" s="144"/>
      <c r="S39" s="121"/>
      <c r="T39" s="250"/>
      <c r="U39" s="30"/>
      <c r="V39" s="29"/>
    </row>
    <row r="40" spans="1:22" ht="200.25" customHeight="1" x14ac:dyDescent="0.15">
      <c r="A40" s="163"/>
      <c r="B40" s="127"/>
      <c r="C40" s="124"/>
      <c r="D40" s="127"/>
      <c r="E40" s="154"/>
      <c r="F40" s="127"/>
      <c r="G40" s="157"/>
      <c r="H40" s="157"/>
      <c r="I40" s="132"/>
      <c r="J40" s="178"/>
      <c r="K40" s="180"/>
      <c r="L40" s="173"/>
      <c r="M40" s="66" t="s">
        <v>122</v>
      </c>
      <c r="N40" s="127"/>
      <c r="O40" s="141"/>
      <c r="P40" s="18" t="s">
        <v>123</v>
      </c>
      <c r="Q40" s="9" t="s">
        <v>110</v>
      </c>
      <c r="R40" s="144"/>
      <c r="S40" s="121"/>
      <c r="T40" s="250"/>
      <c r="U40" s="30"/>
      <c r="V40" s="29"/>
    </row>
    <row r="41" spans="1:22" ht="209.25" customHeight="1" x14ac:dyDescent="0.15">
      <c r="A41" s="163"/>
      <c r="B41" s="127"/>
      <c r="C41" s="124"/>
      <c r="D41" s="127"/>
      <c r="E41" s="154"/>
      <c r="F41" s="127"/>
      <c r="G41" s="157"/>
      <c r="H41" s="157"/>
      <c r="I41" s="132"/>
      <c r="J41" s="178"/>
      <c r="K41" s="180"/>
      <c r="L41" s="173"/>
      <c r="M41" s="66" t="s">
        <v>124</v>
      </c>
      <c r="N41" s="127"/>
      <c r="O41" s="141"/>
      <c r="P41" s="18" t="s">
        <v>112</v>
      </c>
      <c r="Q41" s="8" t="s">
        <v>67</v>
      </c>
      <c r="R41" s="144"/>
      <c r="S41" s="121"/>
      <c r="T41" s="250"/>
      <c r="U41" s="30"/>
      <c r="V41" s="29"/>
    </row>
    <row r="42" spans="1:22" ht="363" customHeight="1" x14ac:dyDescent="0.15">
      <c r="A42" s="163"/>
      <c r="B42" s="127"/>
      <c r="C42" s="124"/>
      <c r="D42" s="127"/>
      <c r="E42" s="154"/>
      <c r="F42" s="127"/>
      <c r="G42" s="157"/>
      <c r="H42" s="157"/>
      <c r="I42" s="132"/>
      <c r="J42" s="178"/>
      <c r="K42" s="180"/>
      <c r="L42" s="173"/>
      <c r="M42" s="66" t="s">
        <v>125</v>
      </c>
      <c r="N42" s="128"/>
      <c r="O42" s="141"/>
      <c r="P42" s="18" t="s">
        <v>126</v>
      </c>
      <c r="Q42" s="8" t="s">
        <v>70</v>
      </c>
      <c r="R42" s="145"/>
      <c r="S42" s="122"/>
      <c r="T42" s="250"/>
      <c r="U42" s="30"/>
      <c r="V42" s="29"/>
    </row>
    <row r="43" spans="1:22" ht="146.25" customHeight="1" x14ac:dyDescent="0.15">
      <c r="A43" s="163"/>
      <c r="B43" s="127"/>
      <c r="C43" s="124"/>
      <c r="D43" s="127"/>
      <c r="E43" s="155"/>
      <c r="F43" s="128"/>
      <c r="G43" s="158"/>
      <c r="H43" s="158"/>
      <c r="I43" s="133"/>
      <c r="J43" s="179"/>
      <c r="K43" s="181"/>
      <c r="L43" s="173"/>
      <c r="M43" s="66" t="s">
        <v>464</v>
      </c>
      <c r="N43" s="49"/>
      <c r="O43" s="142"/>
      <c r="P43" s="18" t="s">
        <v>498</v>
      </c>
      <c r="Q43" s="70" t="s">
        <v>460</v>
      </c>
      <c r="R43" s="60"/>
      <c r="S43" s="55"/>
      <c r="T43" s="250"/>
      <c r="U43" s="30"/>
      <c r="V43" s="29"/>
    </row>
    <row r="44" spans="1:22" ht="85.5" customHeight="1" x14ac:dyDescent="0.15">
      <c r="A44" s="163"/>
      <c r="B44" s="127"/>
      <c r="C44" s="124"/>
      <c r="D44" s="127"/>
      <c r="E44" s="153" t="s">
        <v>62</v>
      </c>
      <c r="F44" s="129" t="s">
        <v>127</v>
      </c>
      <c r="G44" s="156">
        <v>43654</v>
      </c>
      <c r="H44" s="156">
        <v>44195</v>
      </c>
      <c r="I44" s="131">
        <f>(H44-G44)/7</f>
        <v>77.285714285714292</v>
      </c>
      <c r="J44" s="134">
        <v>1</v>
      </c>
      <c r="K44" s="137" t="s">
        <v>128</v>
      </c>
      <c r="L44" s="173"/>
      <c r="M44" s="64" t="s">
        <v>129</v>
      </c>
      <c r="N44" s="129" t="s">
        <v>43</v>
      </c>
      <c r="O44" s="140" t="s">
        <v>130</v>
      </c>
      <c r="P44" s="31" t="s">
        <v>131</v>
      </c>
      <c r="Q44" s="9" t="s">
        <v>49</v>
      </c>
      <c r="R44" s="143"/>
      <c r="S44" s="120"/>
      <c r="T44" s="250"/>
    </row>
    <row r="45" spans="1:22" ht="81" customHeight="1" x14ac:dyDescent="0.15">
      <c r="A45" s="163"/>
      <c r="B45" s="127"/>
      <c r="C45" s="124"/>
      <c r="D45" s="127"/>
      <c r="E45" s="154"/>
      <c r="F45" s="127"/>
      <c r="G45" s="157"/>
      <c r="H45" s="157"/>
      <c r="I45" s="132"/>
      <c r="J45" s="135"/>
      <c r="K45" s="138"/>
      <c r="L45" s="173"/>
      <c r="M45" s="64" t="s">
        <v>132</v>
      </c>
      <c r="N45" s="127"/>
      <c r="O45" s="141"/>
      <c r="P45" s="31" t="s">
        <v>131</v>
      </c>
      <c r="Q45" s="9" t="s">
        <v>110</v>
      </c>
      <c r="R45" s="144"/>
      <c r="S45" s="121"/>
      <c r="T45" s="250"/>
    </row>
    <row r="46" spans="1:22" ht="144.75" customHeight="1" x14ac:dyDescent="0.15">
      <c r="A46" s="163"/>
      <c r="B46" s="127"/>
      <c r="C46" s="124"/>
      <c r="D46" s="127"/>
      <c r="E46" s="154"/>
      <c r="F46" s="127"/>
      <c r="G46" s="157"/>
      <c r="H46" s="157"/>
      <c r="I46" s="132"/>
      <c r="J46" s="135"/>
      <c r="K46" s="138"/>
      <c r="L46" s="173"/>
      <c r="M46" s="64" t="s">
        <v>133</v>
      </c>
      <c r="N46" s="127"/>
      <c r="O46" s="141"/>
      <c r="P46" s="31" t="s">
        <v>134</v>
      </c>
      <c r="Q46" s="8" t="s">
        <v>67</v>
      </c>
      <c r="R46" s="144"/>
      <c r="S46" s="121"/>
      <c r="T46" s="250"/>
    </row>
    <row r="47" spans="1:22" ht="173.25" customHeight="1" x14ac:dyDescent="0.15">
      <c r="A47" s="163"/>
      <c r="B47" s="127"/>
      <c r="C47" s="124"/>
      <c r="D47" s="127"/>
      <c r="E47" s="154"/>
      <c r="F47" s="127"/>
      <c r="G47" s="157"/>
      <c r="H47" s="157"/>
      <c r="I47" s="132"/>
      <c r="J47" s="135"/>
      <c r="K47" s="138"/>
      <c r="L47" s="173"/>
      <c r="M47" s="64" t="s">
        <v>135</v>
      </c>
      <c r="N47" s="127"/>
      <c r="O47" s="141"/>
      <c r="P47" s="31" t="s">
        <v>136</v>
      </c>
      <c r="Q47" s="8" t="s">
        <v>70</v>
      </c>
      <c r="R47" s="144"/>
      <c r="S47" s="121"/>
      <c r="T47" s="250"/>
    </row>
    <row r="48" spans="1:22" ht="143.25" customHeight="1" x14ac:dyDescent="0.15">
      <c r="A48" s="163"/>
      <c r="B48" s="127"/>
      <c r="C48" s="124"/>
      <c r="D48" s="127"/>
      <c r="E48" s="154"/>
      <c r="F48" s="127"/>
      <c r="G48" s="157"/>
      <c r="H48" s="157"/>
      <c r="I48" s="132"/>
      <c r="J48" s="135"/>
      <c r="K48" s="138"/>
      <c r="L48" s="173"/>
      <c r="M48" s="64" t="s">
        <v>137</v>
      </c>
      <c r="N48" s="127"/>
      <c r="O48" s="141"/>
      <c r="P48" s="18" t="s">
        <v>499</v>
      </c>
      <c r="Q48" s="70" t="s">
        <v>460</v>
      </c>
      <c r="R48" s="145"/>
      <c r="S48" s="122"/>
      <c r="T48" s="250"/>
    </row>
    <row r="49" spans="1:20" ht="96" customHeight="1" x14ac:dyDescent="0.15">
      <c r="A49" s="163"/>
      <c r="B49" s="127"/>
      <c r="C49" s="124"/>
      <c r="D49" s="127"/>
      <c r="E49" s="155"/>
      <c r="F49" s="128"/>
      <c r="G49" s="158"/>
      <c r="H49" s="158"/>
      <c r="I49" s="133"/>
      <c r="J49" s="136"/>
      <c r="K49" s="139"/>
      <c r="L49" s="173"/>
      <c r="M49" s="64" t="s">
        <v>545</v>
      </c>
      <c r="N49" s="128"/>
      <c r="O49" s="142"/>
      <c r="P49" s="18" t="s">
        <v>546</v>
      </c>
      <c r="Q49" s="86" t="s">
        <v>539</v>
      </c>
      <c r="R49" s="73"/>
      <c r="S49" s="74"/>
      <c r="T49" s="250"/>
    </row>
    <row r="50" spans="1:20" ht="85.5" customHeight="1" x14ac:dyDescent="0.15">
      <c r="A50" s="163"/>
      <c r="B50" s="127"/>
      <c r="C50" s="124"/>
      <c r="D50" s="127"/>
      <c r="E50" s="153" t="s">
        <v>138</v>
      </c>
      <c r="F50" s="129" t="s">
        <v>139</v>
      </c>
      <c r="G50" s="156">
        <v>43654</v>
      </c>
      <c r="H50" s="156">
        <v>44195</v>
      </c>
      <c r="I50" s="131">
        <f>(H50-G50)/7</f>
        <v>77.285714285714292</v>
      </c>
      <c r="J50" s="134">
        <v>1</v>
      </c>
      <c r="K50" s="137" t="s">
        <v>140</v>
      </c>
      <c r="L50" s="173"/>
      <c r="M50" s="64" t="s">
        <v>141</v>
      </c>
      <c r="N50" s="129" t="s">
        <v>43</v>
      </c>
      <c r="O50" s="140" t="s">
        <v>142</v>
      </c>
      <c r="P50" s="31" t="s">
        <v>143</v>
      </c>
      <c r="Q50" s="9" t="s">
        <v>49</v>
      </c>
      <c r="R50" s="143"/>
      <c r="S50" s="120"/>
      <c r="T50" s="250"/>
    </row>
    <row r="51" spans="1:20" ht="92.25" customHeight="1" x14ac:dyDescent="0.15">
      <c r="A51" s="163"/>
      <c r="B51" s="127"/>
      <c r="C51" s="124"/>
      <c r="D51" s="127"/>
      <c r="E51" s="154"/>
      <c r="F51" s="127"/>
      <c r="G51" s="157"/>
      <c r="H51" s="157"/>
      <c r="I51" s="132"/>
      <c r="J51" s="135"/>
      <c r="K51" s="138"/>
      <c r="L51" s="173"/>
      <c r="M51" s="64" t="s">
        <v>144</v>
      </c>
      <c r="N51" s="127"/>
      <c r="O51" s="141"/>
      <c r="P51" s="31" t="s">
        <v>145</v>
      </c>
      <c r="Q51" s="9" t="s">
        <v>110</v>
      </c>
      <c r="R51" s="144"/>
      <c r="S51" s="121"/>
      <c r="T51" s="250"/>
    </row>
    <row r="52" spans="1:20" ht="148.5" customHeight="1" x14ac:dyDescent="0.15">
      <c r="A52" s="163"/>
      <c r="B52" s="127"/>
      <c r="C52" s="124"/>
      <c r="D52" s="127"/>
      <c r="E52" s="154"/>
      <c r="F52" s="127"/>
      <c r="G52" s="157"/>
      <c r="H52" s="157"/>
      <c r="I52" s="132"/>
      <c r="J52" s="135"/>
      <c r="K52" s="138"/>
      <c r="L52" s="173"/>
      <c r="M52" s="64" t="s">
        <v>133</v>
      </c>
      <c r="N52" s="127"/>
      <c r="O52" s="141"/>
      <c r="P52" s="31" t="s">
        <v>146</v>
      </c>
      <c r="Q52" s="8" t="s">
        <v>67</v>
      </c>
      <c r="R52" s="144"/>
      <c r="S52" s="121"/>
      <c r="T52" s="250"/>
    </row>
    <row r="53" spans="1:20" ht="138" customHeight="1" x14ac:dyDescent="0.15">
      <c r="A53" s="163"/>
      <c r="B53" s="127"/>
      <c r="C53" s="124"/>
      <c r="D53" s="127"/>
      <c r="E53" s="154"/>
      <c r="F53" s="127"/>
      <c r="G53" s="157"/>
      <c r="H53" s="157"/>
      <c r="I53" s="132"/>
      <c r="J53" s="135"/>
      <c r="K53" s="138"/>
      <c r="L53" s="173"/>
      <c r="M53" s="64" t="s">
        <v>147</v>
      </c>
      <c r="N53" s="127"/>
      <c r="O53" s="141"/>
      <c r="P53" s="31" t="s">
        <v>148</v>
      </c>
      <c r="Q53" s="8" t="s">
        <v>70</v>
      </c>
      <c r="R53" s="144"/>
      <c r="S53" s="121"/>
      <c r="T53" s="250"/>
    </row>
    <row r="54" spans="1:20" ht="137.25" customHeight="1" x14ac:dyDescent="0.15">
      <c r="A54" s="163"/>
      <c r="B54" s="127"/>
      <c r="C54" s="124"/>
      <c r="D54" s="127"/>
      <c r="E54" s="154"/>
      <c r="F54" s="127"/>
      <c r="G54" s="157"/>
      <c r="H54" s="157"/>
      <c r="I54" s="132"/>
      <c r="J54" s="135"/>
      <c r="K54" s="138"/>
      <c r="L54" s="173"/>
      <c r="M54" s="64" t="s">
        <v>465</v>
      </c>
      <c r="N54" s="127"/>
      <c r="O54" s="141"/>
      <c r="P54" s="18" t="s">
        <v>500</v>
      </c>
      <c r="Q54" s="70" t="s">
        <v>460</v>
      </c>
      <c r="R54" s="145"/>
      <c r="S54" s="122"/>
      <c r="T54" s="250"/>
    </row>
    <row r="55" spans="1:20" ht="130.5" customHeight="1" x14ac:dyDescent="0.15">
      <c r="A55" s="163"/>
      <c r="B55" s="127"/>
      <c r="C55" s="124"/>
      <c r="D55" s="127"/>
      <c r="E55" s="155"/>
      <c r="F55" s="128"/>
      <c r="G55" s="158"/>
      <c r="H55" s="158"/>
      <c r="I55" s="133"/>
      <c r="J55" s="136"/>
      <c r="K55" s="139"/>
      <c r="L55" s="173"/>
      <c r="M55" s="64" t="s">
        <v>536</v>
      </c>
      <c r="N55" s="128"/>
      <c r="O55" s="142"/>
      <c r="P55" s="18" t="s">
        <v>547</v>
      </c>
      <c r="Q55" s="86" t="s">
        <v>539</v>
      </c>
      <c r="R55" s="73"/>
      <c r="S55" s="74"/>
      <c r="T55" s="250"/>
    </row>
    <row r="56" spans="1:20" ht="90" customHeight="1" x14ac:dyDescent="0.15">
      <c r="A56" s="163"/>
      <c r="B56" s="127"/>
      <c r="C56" s="124"/>
      <c r="D56" s="127"/>
      <c r="E56" s="153" t="s">
        <v>149</v>
      </c>
      <c r="F56" s="129" t="s">
        <v>150</v>
      </c>
      <c r="G56" s="156">
        <v>43808</v>
      </c>
      <c r="H56" s="156">
        <v>43921</v>
      </c>
      <c r="I56" s="131">
        <f>(H56-G56)/7</f>
        <v>16.142857142857142</v>
      </c>
      <c r="J56" s="134">
        <v>1</v>
      </c>
      <c r="K56" s="137" t="s">
        <v>151</v>
      </c>
      <c r="L56" s="173"/>
      <c r="M56" s="64" t="s">
        <v>64</v>
      </c>
      <c r="N56" s="129" t="s">
        <v>57</v>
      </c>
      <c r="O56" s="140" t="s">
        <v>58</v>
      </c>
      <c r="P56" s="19" t="s">
        <v>152</v>
      </c>
      <c r="Q56" s="9" t="s">
        <v>110</v>
      </c>
      <c r="R56" s="143"/>
      <c r="S56" s="120"/>
      <c r="T56" s="250"/>
    </row>
    <row r="57" spans="1:20" ht="114.75" customHeight="1" x14ac:dyDescent="0.15">
      <c r="A57" s="163"/>
      <c r="B57" s="127"/>
      <c r="C57" s="124"/>
      <c r="D57" s="127"/>
      <c r="E57" s="154"/>
      <c r="F57" s="127"/>
      <c r="G57" s="157"/>
      <c r="H57" s="157"/>
      <c r="I57" s="132"/>
      <c r="J57" s="135"/>
      <c r="K57" s="138"/>
      <c r="L57" s="173"/>
      <c r="M57" s="64" t="s">
        <v>153</v>
      </c>
      <c r="N57" s="127"/>
      <c r="O57" s="141"/>
      <c r="P57" s="19" t="s">
        <v>154</v>
      </c>
      <c r="Q57" s="8" t="s">
        <v>67</v>
      </c>
      <c r="R57" s="144"/>
      <c r="S57" s="121"/>
      <c r="T57" s="250"/>
    </row>
    <row r="58" spans="1:20" ht="132" customHeight="1" x14ac:dyDescent="0.15">
      <c r="A58" s="163"/>
      <c r="B58" s="127"/>
      <c r="C58" s="124"/>
      <c r="D58" s="127"/>
      <c r="E58" s="154"/>
      <c r="F58" s="127"/>
      <c r="G58" s="157"/>
      <c r="H58" s="157"/>
      <c r="I58" s="132"/>
      <c r="J58" s="135"/>
      <c r="K58" s="138"/>
      <c r="L58" s="173"/>
      <c r="M58" s="64" t="s">
        <v>155</v>
      </c>
      <c r="N58" s="127"/>
      <c r="O58" s="141"/>
      <c r="P58" s="19" t="s">
        <v>156</v>
      </c>
      <c r="Q58" s="8" t="s">
        <v>70</v>
      </c>
      <c r="R58" s="144"/>
      <c r="S58" s="121"/>
      <c r="T58" s="250"/>
    </row>
    <row r="59" spans="1:20" ht="105" x14ac:dyDescent="0.15">
      <c r="A59" s="163"/>
      <c r="B59" s="127"/>
      <c r="C59" s="124"/>
      <c r="D59" s="127"/>
      <c r="E59" s="154"/>
      <c r="F59" s="127"/>
      <c r="G59" s="157"/>
      <c r="H59" s="157"/>
      <c r="I59" s="132"/>
      <c r="J59" s="135"/>
      <c r="K59" s="138"/>
      <c r="L59" s="173"/>
      <c r="M59" s="64" t="s">
        <v>466</v>
      </c>
      <c r="N59" s="127"/>
      <c r="O59" s="141"/>
      <c r="P59" s="18" t="s">
        <v>501</v>
      </c>
      <c r="Q59" s="70" t="s">
        <v>460</v>
      </c>
      <c r="R59" s="145"/>
      <c r="S59" s="122"/>
      <c r="T59" s="250"/>
    </row>
    <row r="60" spans="1:20" ht="85.5" customHeight="1" x14ac:dyDescent="0.15">
      <c r="A60" s="163"/>
      <c r="B60" s="127"/>
      <c r="C60" s="124"/>
      <c r="D60" s="127"/>
      <c r="E60" s="155"/>
      <c r="F60" s="128"/>
      <c r="G60" s="158"/>
      <c r="H60" s="158"/>
      <c r="I60" s="133"/>
      <c r="J60" s="136"/>
      <c r="K60" s="139"/>
      <c r="L60" s="173"/>
      <c r="M60" s="64" t="s">
        <v>548</v>
      </c>
      <c r="N60" s="128"/>
      <c r="O60" s="142"/>
      <c r="P60" s="18" t="s">
        <v>549</v>
      </c>
      <c r="Q60" s="87" t="s">
        <v>539</v>
      </c>
      <c r="R60" s="73"/>
      <c r="S60" s="74"/>
      <c r="T60" s="250"/>
    </row>
    <row r="61" spans="1:20" ht="114" customHeight="1" x14ac:dyDescent="0.15">
      <c r="A61" s="163"/>
      <c r="B61" s="127"/>
      <c r="C61" s="124"/>
      <c r="D61" s="127"/>
      <c r="E61" s="153" t="s">
        <v>157</v>
      </c>
      <c r="F61" s="129" t="s">
        <v>158</v>
      </c>
      <c r="G61" s="156">
        <v>43821</v>
      </c>
      <c r="H61" s="156">
        <v>44316</v>
      </c>
      <c r="I61" s="131">
        <f>(H61-G61)/7</f>
        <v>70.714285714285708</v>
      </c>
      <c r="J61" s="134">
        <v>0.7</v>
      </c>
      <c r="K61" s="137" t="s">
        <v>159</v>
      </c>
      <c r="L61" s="173"/>
      <c r="M61" s="64" t="s">
        <v>153</v>
      </c>
      <c r="N61" s="129" t="s">
        <v>57</v>
      </c>
      <c r="O61" s="140" t="s">
        <v>160</v>
      </c>
      <c r="P61" s="19" t="s">
        <v>161</v>
      </c>
      <c r="Q61" s="8" t="s">
        <v>67</v>
      </c>
      <c r="R61" s="143"/>
      <c r="S61" s="120"/>
      <c r="T61" s="250"/>
    </row>
    <row r="62" spans="1:20" ht="155.25" customHeight="1" x14ac:dyDescent="0.15">
      <c r="A62" s="163"/>
      <c r="B62" s="127"/>
      <c r="C62" s="124"/>
      <c r="D62" s="127"/>
      <c r="E62" s="154"/>
      <c r="F62" s="127"/>
      <c r="G62" s="157"/>
      <c r="H62" s="157"/>
      <c r="I62" s="132"/>
      <c r="J62" s="135"/>
      <c r="K62" s="138"/>
      <c r="L62" s="173"/>
      <c r="M62" s="64" t="s">
        <v>162</v>
      </c>
      <c r="N62" s="127"/>
      <c r="O62" s="141"/>
      <c r="P62" s="19" t="s">
        <v>163</v>
      </c>
      <c r="Q62" s="8" t="s">
        <v>70</v>
      </c>
      <c r="R62" s="144"/>
      <c r="S62" s="121"/>
      <c r="T62" s="250"/>
    </row>
    <row r="63" spans="1:20" ht="132.75" customHeight="1" x14ac:dyDescent="0.15">
      <c r="A63" s="163"/>
      <c r="B63" s="127"/>
      <c r="C63" s="124"/>
      <c r="D63" s="127"/>
      <c r="E63" s="154"/>
      <c r="F63" s="127"/>
      <c r="G63" s="157"/>
      <c r="H63" s="157"/>
      <c r="I63" s="132"/>
      <c r="J63" s="135"/>
      <c r="K63" s="138"/>
      <c r="L63" s="173"/>
      <c r="M63" s="64" t="s">
        <v>467</v>
      </c>
      <c r="N63" s="127"/>
      <c r="O63" s="141"/>
      <c r="P63" s="18" t="s">
        <v>502</v>
      </c>
      <c r="Q63" s="70" t="s">
        <v>460</v>
      </c>
      <c r="R63" s="145"/>
      <c r="S63" s="122"/>
      <c r="T63" s="250"/>
    </row>
    <row r="64" spans="1:20" ht="151.5" customHeight="1" x14ac:dyDescent="0.15">
      <c r="A64" s="163"/>
      <c r="B64" s="127"/>
      <c r="C64" s="124"/>
      <c r="D64" s="127"/>
      <c r="E64" s="155"/>
      <c r="F64" s="128"/>
      <c r="G64" s="158"/>
      <c r="H64" s="158"/>
      <c r="I64" s="133"/>
      <c r="J64" s="136"/>
      <c r="K64" s="139"/>
      <c r="L64" s="173"/>
      <c r="M64" s="64" t="s">
        <v>551</v>
      </c>
      <c r="N64" s="128"/>
      <c r="O64" s="142"/>
      <c r="P64" s="18" t="s">
        <v>555</v>
      </c>
      <c r="Q64" s="87" t="s">
        <v>539</v>
      </c>
      <c r="R64" s="73"/>
      <c r="S64" s="74"/>
      <c r="T64" s="250"/>
    </row>
    <row r="65" spans="1:20" ht="89.25" customHeight="1" x14ac:dyDescent="0.15">
      <c r="A65" s="163"/>
      <c r="B65" s="127"/>
      <c r="C65" s="124"/>
      <c r="D65" s="127"/>
      <c r="E65" s="153" t="s">
        <v>164</v>
      </c>
      <c r="F65" s="129" t="s">
        <v>165</v>
      </c>
      <c r="G65" s="156">
        <v>43953</v>
      </c>
      <c r="H65" s="159">
        <v>44347</v>
      </c>
      <c r="I65" s="131">
        <f>(H65-G65)/7</f>
        <v>56.285714285714285</v>
      </c>
      <c r="J65" s="134">
        <v>0</v>
      </c>
      <c r="K65" s="137" t="s">
        <v>166</v>
      </c>
      <c r="L65" s="173"/>
      <c r="M65" s="67" t="s">
        <v>64</v>
      </c>
      <c r="N65" s="129" t="s">
        <v>57</v>
      </c>
      <c r="O65" s="129" t="s">
        <v>167</v>
      </c>
      <c r="P65" s="19" t="s">
        <v>168</v>
      </c>
      <c r="Q65" s="8" t="s">
        <v>67</v>
      </c>
      <c r="R65" s="143"/>
      <c r="S65" s="120"/>
      <c r="T65" s="250"/>
    </row>
    <row r="66" spans="1:20" ht="130.5" customHeight="1" x14ac:dyDescent="0.15">
      <c r="A66" s="163"/>
      <c r="B66" s="127"/>
      <c r="C66" s="124"/>
      <c r="D66" s="127"/>
      <c r="E66" s="154"/>
      <c r="F66" s="127"/>
      <c r="G66" s="157"/>
      <c r="H66" s="160"/>
      <c r="I66" s="132"/>
      <c r="J66" s="135"/>
      <c r="K66" s="138"/>
      <c r="L66" s="173"/>
      <c r="M66" s="67" t="s">
        <v>169</v>
      </c>
      <c r="N66" s="127"/>
      <c r="O66" s="127"/>
      <c r="P66" s="19" t="s">
        <v>170</v>
      </c>
      <c r="Q66" s="8" t="s">
        <v>70</v>
      </c>
      <c r="R66" s="145"/>
      <c r="S66" s="122"/>
      <c r="T66" s="250"/>
    </row>
    <row r="67" spans="1:20" ht="105" x14ac:dyDescent="0.15">
      <c r="A67" s="163"/>
      <c r="B67" s="127"/>
      <c r="C67" s="124"/>
      <c r="D67" s="127"/>
      <c r="E67" s="154"/>
      <c r="F67" s="127"/>
      <c r="G67" s="157"/>
      <c r="H67" s="160"/>
      <c r="I67" s="132"/>
      <c r="J67" s="135"/>
      <c r="K67" s="138"/>
      <c r="L67" s="173"/>
      <c r="M67" s="67" t="s">
        <v>171</v>
      </c>
      <c r="N67" s="127"/>
      <c r="O67" s="127"/>
      <c r="P67" s="18" t="s">
        <v>503</v>
      </c>
      <c r="Q67" s="70" t="s">
        <v>460</v>
      </c>
      <c r="R67" s="60"/>
      <c r="S67" s="55"/>
      <c r="T67" s="250"/>
    </row>
    <row r="68" spans="1:20" ht="99.75" customHeight="1" x14ac:dyDescent="0.15">
      <c r="A68" s="163"/>
      <c r="B68" s="127"/>
      <c r="C68" s="124"/>
      <c r="D68" s="127"/>
      <c r="E68" s="155"/>
      <c r="F68" s="128"/>
      <c r="G68" s="158"/>
      <c r="H68" s="161"/>
      <c r="I68" s="133"/>
      <c r="J68" s="136"/>
      <c r="K68" s="139"/>
      <c r="L68" s="173"/>
      <c r="M68" s="67" t="s">
        <v>550</v>
      </c>
      <c r="N68" s="128"/>
      <c r="O68" s="128"/>
      <c r="P68" s="18" t="s">
        <v>552</v>
      </c>
      <c r="Q68" s="87" t="s">
        <v>539</v>
      </c>
      <c r="R68" s="73"/>
      <c r="S68" s="74"/>
      <c r="T68" s="250"/>
    </row>
    <row r="69" spans="1:20" ht="78.75" customHeight="1" x14ac:dyDescent="0.15">
      <c r="A69" s="163"/>
      <c r="B69" s="127"/>
      <c r="C69" s="124"/>
      <c r="D69" s="127"/>
      <c r="E69" s="153" t="s">
        <v>172</v>
      </c>
      <c r="F69" s="129" t="s">
        <v>173</v>
      </c>
      <c r="G69" s="156">
        <v>44075</v>
      </c>
      <c r="H69" s="156">
        <v>44377</v>
      </c>
      <c r="I69" s="129">
        <f>(H69-G69)/7</f>
        <v>43.142857142857146</v>
      </c>
      <c r="J69" s="134">
        <v>0</v>
      </c>
      <c r="K69" s="137" t="s">
        <v>174</v>
      </c>
      <c r="L69" s="173"/>
      <c r="M69" s="67" t="s">
        <v>64</v>
      </c>
      <c r="N69" s="129" t="s">
        <v>57</v>
      </c>
      <c r="O69" s="140" t="s">
        <v>174</v>
      </c>
      <c r="P69" s="19" t="s">
        <v>168</v>
      </c>
      <c r="Q69" s="8" t="s">
        <v>67</v>
      </c>
      <c r="R69" s="143"/>
      <c r="S69" s="120"/>
      <c r="T69" s="250"/>
    </row>
    <row r="70" spans="1:20" ht="105" x14ac:dyDescent="0.15">
      <c r="A70" s="163"/>
      <c r="B70" s="49"/>
      <c r="C70" s="50"/>
      <c r="D70" s="49"/>
      <c r="E70" s="154"/>
      <c r="F70" s="127"/>
      <c r="G70" s="157"/>
      <c r="H70" s="157"/>
      <c r="I70" s="127"/>
      <c r="J70" s="135"/>
      <c r="K70" s="138"/>
      <c r="L70" s="173"/>
      <c r="M70" s="68" t="s">
        <v>175</v>
      </c>
      <c r="N70" s="128"/>
      <c r="O70" s="141"/>
      <c r="P70" s="18" t="s">
        <v>504</v>
      </c>
      <c r="Q70" s="70" t="s">
        <v>460</v>
      </c>
      <c r="R70" s="144"/>
      <c r="S70" s="122"/>
      <c r="T70" s="251"/>
    </row>
    <row r="71" spans="1:20" ht="132.75" customHeight="1" x14ac:dyDescent="0.15">
      <c r="A71" s="164"/>
      <c r="B71" s="71"/>
      <c r="C71" s="72"/>
      <c r="D71" s="71"/>
      <c r="E71" s="155"/>
      <c r="F71" s="128"/>
      <c r="G71" s="158"/>
      <c r="H71" s="158"/>
      <c r="I71" s="128"/>
      <c r="J71" s="136"/>
      <c r="K71" s="139"/>
      <c r="L71" s="174"/>
      <c r="M71" s="68" t="s">
        <v>553</v>
      </c>
      <c r="N71" s="71"/>
      <c r="O71" s="142"/>
      <c r="P71" s="18" t="s">
        <v>554</v>
      </c>
      <c r="Q71" s="87" t="s">
        <v>539</v>
      </c>
      <c r="R71" s="145"/>
      <c r="S71" s="74"/>
      <c r="T71" s="75"/>
    </row>
    <row r="72" spans="1:20" ht="189.75" customHeight="1" x14ac:dyDescent="0.15">
      <c r="A72" s="169">
        <v>4</v>
      </c>
      <c r="B72" s="129" t="s">
        <v>176</v>
      </c>
      <c r="C72" s="130" t="s">
        <v>177</v>
      </c>
      <c r="D72" s="129" t="s">
        <v>178</v>
      </c>
      <c r="E72" s="153" t="s">
        <v>39</v>
      </c>
      <c r="F72" s="129" t="s">
        <v>179</v>
      </c>
      <c r="G72" s="156">
        <v>43525</v>
      </c>
      <c r="H72" s="156">
        <v>44074</v>
      </c>
      <c r="I72" s="170">
        <f>(H72-G72)/7</f>
        <v>78.428571428571431</v>
      </c>
      <c r="J72" s="134">
        <v>1</v>
      </c>
      <c r="K72" s="168" t="s">
        <v>180</v>
      </c>
      <c r="L72" s="189">
        <f>AVERAGE(J72:J87)</f>
        <v>0.6</v>
      </c>
      <c r="M72" s="21" t="s">
        <v>181</v>
      </c>
      <c r="N72" s="120" t="s">
        <v>182</v>
      </c>
      <c r="O72" s="243" t="s">
        <v>183</v>
      </c>
      <c r="P72" s="18" t="s">
        <v>184</v>
      </c>
      <c r="Q72" s="8" t="s">
        <v>46</v>
      </c>
      <c r="R72" s="143"/>
      <c r="S72" s="120"/>
      <c r="T72" s="252" t="s">
        <v>185</v>
      </c>
    </row>
    <row r="73" spans="1:20" ht="189.75" customHeight="1" x14ac:dyDescent="0.15">
      <c r="A73" s="163"/>
      <c r="B73" s="127"/>
      <c r="C73" s="124"/>
      <c r="D73" s="127"/>
      <c r="E73" s="154"/>
      <c r="F73" s="127"/>
      <c r="G73" s="157"/>
      <c r="H73" s="157"/>
      <c r="I73" s="170"/>
      <c r="J73" s="135"/>
      <c r="K73" s="166"/>
      <c r="L73" s="190"/>
      <c r="M73" s="21" t="s">
        <v>186</v>
      </c>
      <c r="N73" s="121"/>
      <c r="O73" s="244"/>
      <c r="P73" s="18" t="s">
        <v>187</v>
      </c>
      <c r="Q73" s="8" t="s">
        <v>70</v>
      </c>
      <c r="R73" s="144"/>
      <c r="S73" s="121"/>
      <c r="T73" s="253"/>
    </row>
    <row r="74" spans="1:20" ht="150" x14ac:dyDescent="0.15">
      <c r="A74" s="163"/>
      <c r="B74" s="127"/>
      <c r="C74" s="124"/>
      <c r="D74" s="127"/>
      <c r="E74" s="155"/>
      <c r="F74" s="128"/>
      <c r="G74" s="158"/>
      <c r="H74" s="158"/>
      <c r="I74" s="170"/>
      <c r="J74" s="136"/>
      <c r="K74" s="167"/>
      <c r="L74" s="190"/>
      <c r="M74" s="21" t="s">
        <v>468</v>
      </c>
      <c r="N74" s="122"/>
      <c r="O74" s="245"/>
      <c r="P74" s="18" t="s">
        <v>505</v>
      </c>
      <c r="Q74" s="70" t="s">
        <v>460</v>
      </c>
      <c r="R74" s="145"/>
      <c r="S74" s="122"/>
      <c r="T74" s="253"/>
    </row>
    <row r="75" spans="1:20" ht="105" customHeight="1" x14ac:dyDescent="0.15">
      <c r="A75" s="163"/>
      <c r="B75" s="127"/>
      <c r="C75" s="124"/>
      <c r="D75" s="127"/>
      <c r="E75" s="153" t="s">
        <v>53</v>
      </c>
      <c r="F75" s="129" t="s">
        <v>188</v>
      </c>
      <c r="G75" s="156">
        <v>43709</v>
      </c>
      <c r="H75" s="156">
        <v>44074</v>
      </c>
      <c r="I75" s="132">
        <f>(H75-G75)/7</f>
        <v>52.142857142857146</v>
      </c>
      <c r="J75" s="134">
        <v>1</v>
      </c>
      <c r="K75" s="137" t="s">
        <v>189</v>
      </c>
      <c r="L75" s="190"/>
      <c r="M75" s="16" t="s">
        <v>190</v>
      </c>
      <c r="N75" s="120" t="s">
        <v>191</v>
      </c>
      <c r="O75" s="243" t="s">
        <v>44</v>
      </c>
      <c r="P75" s="31" t="s">
        <v>192</v>
      </c>
      <c r="Q75" s="9" t="s">
        <v>193</v>
      </c>
      <c r="R75" s="143"/>
      <c r="S75" s="120"/>
      <c r="T75" s="253"/>
    </row>
    <row r="76" spans="1:20" ht="96" customHeight="1" x14ac:dyDescent="0.15">
      <c r="A76" s="163"/>
      <c r="B76" s="127"/>
      <c r="C76" s="124"/>
      <c r="D76" s="127"/>
      <c r="E76" s="154"/>
      <c r="F76" s="127"/>
      <c r="G76" s="157"/>
      <c r="H76" s="157"/>
      <c r="I76" s="132"/>
      <c r="J76" s="135"/>
      <c r="K76" s="138"/>
      <c r="L76" s="190"/>
      <c r="M76" s="16" t="s">
        <v>194</v>
      </c>
      <c r="N76" s="121"/>
      <c r="O76" s="244"/>
      <c r="P76" s="31" t="s">
        <v>195</v>
      </c>
      <c r="Q76" s="9" t="s">
        <v>52</v>
      </c>
      <c r="R76" s="144"/>
      <c r="S76" s="121"/>
      <c r="T76" s="253"/>
    </row>
    <row r="77" spans="1:20" ht="176.25" customHeight="1" x14ac:dyDescent="0.15">
      <c r="A77" s="163"/>
      <c r="B77" s="127"/>
      <c r="C77" s="124"/>
      <c r="D77" s="127"/>
      <c r="E77" s="154"/>
      <c r="F77" s="127"/>
      <c r="G77" s="157"/>
      <c r="H77" s="157"/>
      <c r="I77" s="132"/>
      <c r="J77" s="135"/>
      <c r="K77" s="138"/>
      <c r="L77" s="190"/>
      <c r="M77" s="16" t="s">
        <v>196</v>
      </c>
      <c r="N77" s="121"/>
      <c r="O77" s="244"/>
      <c r="P77" s="31" t="s">
        <v>197</v>
      </c>
      <c r="Q77" s="8" t="s">
        <v>70</v>
      </c>
      <c r="R77" s="144"/>
      <c r="S77" s="121"/>
      <c r="T77" s="253"/>
    </row>
    <row r="78" spans="1:20" ht="150" x14ac:dyDescent="0.15">
      <c r="A78" s="163"/>
      <c r="B78" s="127"/>
      <c r="C78" s="124"/>
      <c r="D78" s="127"/>
      <c r="E78" s="155"/>
      <c r="F78" s="128"/>
      <c r="G78" s="158"/>
      <c r="H78" s="158"/>
      <c r="I78" s="133"/>
      <c r="J78" s="136"/>
      <c r="K78" s="139"/>
      <c r="L78" s="190"/>
      <c r="M78" s="33" t="s">
        <v>468</v>
      </c>
      <c r="N78" s="122"/>
      <c r="O78" s="245"/>
      <c r="P78" s="18" t="s">
        <v>505</v>
      </c>
      <c r="Q78" s="70" t="s">
        <v>460</v>
      </c>
      <c r="R78" s="145"/>
      <c r="S78" s="122"/>
      <c r="T78" s="253"/>
    </row>
    <row r="79" spans="1:20" ht="92.25" customHeight="1" x14ac:dyDescent="0.15">
      <c r="A79" s="163"/>
      <c r="B79" s="127"/>
      <c r="C79" s="124"/>
      <c r="D79" s="127"/>
      <c r="E79" s="153" t="s">
        <v>62</v>
      </c>
      <c r="F79" s="129" t="s">
        <v>198</v>
      </c>
      <c r="G79" s="156">
        <v>43739</v>
      </c>
      <c r="H79" s="156">
        <v>44104</v>
      </c>
      <c r="I79" s="131">
        <f>(H79-G79)/7</f>
        <v>52.142857142857146</v>
      </c>
      <c r="J79" s="134">
        <v>1</v>
      </c>
      <c r="K79" s="137" t="s">
        <v>199</v>
      </c>
      <c r="L79" s="190"/>
      <c r="M79" s="34" t="s">
        <v>64</v>
      </c>
      <c r="N79" s="129" t="s">
        <v>191</v>
      </c>
      <c r="O79" s="140" t="s">
        <v>94</v>
      </c>
      <c r="P79" s="19" t="s">
        <v>200</v>
      </c>
      <c r="Q79" s="9" t="s">
        <v>52</v>
      </c>
      <c r="R79" s="143"/>
      <c r="S79" s="120"/>
      <c r="T79" s="253"/>
    </row>
    <row r="80" spans="1:20" ht="198" customHeight="1" x14ac:dyDescent="0.15">
      <c r="A80" s="163"/>
      <c r="B80" s="127"/>
      <c r="C80" s="124"/>
      <c r="D80" s="127"/>
      <c r="E80" s="154"/>
      <c r="F80" s="127"/>
      <c r="G80" s="157"/>
      <c r="H80" s="157"/>
      <c r="I80" s="132"/>
      <c r="J80" s="135"/>
      <c r="K80" s="138"/>
      <c r="L80" s="190"/>
      <c r="M80" s="16" t="s">
        <v>201</v>
      </c>
      <c r="N80" s="127"/>
      <c r="O80" s="141"/>
      <c r="P80" s="27" t="s">
        <v>202</v>
      </c>
      <c r="Q80" s="8" t="s">
        <v>67</v>
      </c>
      <c r="R80" s="144"/>
      <c r="S80" s="121"/>
      <c r="T80" s="253"/>
    </row>
    <row r="81" spans="1:20" ht="182.25" customHeight="1" x14ac:dyDescent="0.15">
      <c r="A81" s="163"/>
      <c r="B81" s="127"/>
      <c r="C81" s="124"/>
      <c r="D81" s="127"/>
      <c r="E81" s="154"/>
      <c r="F81" s="127"/>
      <c r="G81" s="157"/>
      <c r="H81" s="157"/>
      <c r="I81" s="132"/>
      <c r="J81" s="135"/>
      <c r="K81" s="138"/>
      <c r="L81" s="190"/>
      <c r="M81" s="21" t="s">
        <v>203</v>
      </c>
      <c r="N81" s="127"/>
      <c r="O81" s="141"/>
      <c r="P81" s="27" t="s">
        <v>204</v>
      </c>
      <c r="Q81" s="8" t="s">
        <v>70</v>
      </c>
      <c r="R81" s="144"/>
      <c r="S81" s="121"/>
      <c r="T81" s="253"/>
    </row>
    <row r="82" spans="1:20" ht="180" x14ac:dyDescent="0.15">
      <c r="A82" s="163"/>
      <c r="B82" s="127"/>
      <c r="C82" s="124"/>
      <c r="D82" s="127"/>
      <c r="E82" s="155"/>
      <c r="F82" s="128"/>
      <c r="G82" s="158"/>
      <c r="H82" s="158"/>
      <c r="I82" s="133"/>
      <c r="J82" s="136"/>
      <c r="K82" s="139"/>
      <c r="L82" s="190"/>
      <c r="M82" s="21" t="s">
        <v>469</v>
      </c>
      <c r="N82" s="128"/>
      <c r="O82" s="142"/>
      <c r="P82" s="27" t="s">
        <v>506</v>
      </c>
      <c r="Q82" s="70" t="s">
        <v>460</v>
      </c>
      <c r="R82" s="145"/>
      <c r="S82" s="122"/>
      <c r="T82" s="253"/>
    </row>
    <row r="83" spans="1:20" ht="67.5" customHeight="1" x14ac:dyDescent="0.15">
      <c r="A83" s="163"/>
      <c r="B83" s="127"/>
      <c r="C83" s="124"/>
      <c r="D83" s="127"/>
      <c r="E83" s="153" t="s">
        <v>138</v>
      </c>
      <c r="F83" s="129" t="s">
        <v>205</v>
      </c>
      <c r="G83" s="156">
        <v>43891</v>
      </c>
      <c r="H83" s="156">
        <v>44286</v>
      </c>
      <c r="I83" s="129">
        <f>(H83-G83)/7</f>
        <v>56.428571428571431</v>
      </c>
      <c r="J83" s="134">
        <v>0</v>
      </c>
      <c r="K83" s="137" t="s">
        <v>63</v>
      </c>
      <c r="L83" s="190"/>
      <c r="M83" s="21" t="s">
        <v>206</v>
      </c>
      <c r="N83" s="129" t="s">
        <v>191</v>
      </c>
      <c r="O83" s="140" t="s">
        <v>58</v>
      </c>
      <c r="P83" s="27" t="s">
        <v>168</v>
      </c>
      <c r="Q83" s="8" t="s">
        <v>67</v>
      </c>
      <c r="R83" s="143"/>
      <c r="S83" s="120"/>
      <c r="T83" s="253"/>
    </row>
    <row r="84" spans="1:20" ht="129.75" customHeight="1" x14ac:dyDescent="0.15">
      <c r="A84" s="163"/>
      <c r="B84" s="127"/>
      <c r="C84" s="124"/>
      <c r="D84" s="127"/>
      <c r="E84" s="154"/>
      <c r="F84" s="127"/>
      <c r="G84" s="157"/>
      <c r="H84" s="157"/>
      <c r="I84" s="127"/>
      <c r="J84" s="135"/>
      <c r="K84" s="138"/>
      <c r="L84" s="190"/>
      <c r="M84" s="21" t="s">
        <v>162</v>
      </c>
      <c r="N84" s="127"/>
      <c r="O84" s="141"/>
      <c r="P84" s="27" t="s">
        <v>207</v>
      </c>
      <c r="Q84" s="8" t="s">
        <v>70</v>
      </c>
      <c r="R84" s="144"/>
      <c r="S84" s="121"/>
      <c r="T84" s="253"/>
    </row>
    <row r="85" spans="1:20" ht="105" x14ac:dyDescent="0.15">
      <c r="A85" s="163"/>
      <c r="B85" s="127"/>
      <c r="C85" s="124"/>
      <c r="D85" s="127"/>
      <c r="E85" s="154"/>
      <c r="F85" s="127"/>
      <c r="G85" s="157"/>
      <c r="H85" s="157"/>
      <c r="I85" s="127"/>
      <c r="J85" s="135"/>
      <c r="K85" s="138"/>
      <c r="L85" s="190"/>
      <c r="M85" s="21" t="s">
        <v>470</v>
      </c>
      <c r="N85" s="127"/>
      <c r="O85" s="141"/>
      <c r="P85" s="27" t="s">
        <v>507</v>
      </c>
      <c r="Q85" s="70" t="s">
        <v>460</v>
      </c>
      <c r="R85" s="144"/>
      <c r="S85" s="121"/>
      <c r="T85" s="253"/>
    </row>
    <row r="86" spans="1:20" ht="99" customHeight="1" x14ac:dyDescent="0.15">
      <c r="A86" s="163"/>
      <c r="B86" s="127"/>
      <c r="C86" s="124"/>
      <c r="D86" s="127"/>
      <c r="E86" s="155"/>
      <c r="F86" s="128"/>
      <c r="G86" s="158"/>
      <c r="H86" s="158"/>
      <c r="I86" s="128"/>
      <c r="J86" s="136"/>
      <c r="K86" s="139"/>
      <c r="L86" s="190"/>
      <c r="M86" s="21" t="s">
        <v>556</v>
      </c>
      <c r="N86" s="128"/>
      <c r="O86" s="142"/>
      <c r="P86" s="27" t="s">
        <v>558</v>
      </c>
      <c r="Q86" s="87" t="s">
        <v>543</v>
      </c>
      <c r="R86" s="144"/>
      <c r="S86" s="121"/>
      <c r="T86" s="253"/>
    </row>
    <row r="87" spans="1:20" ht="57.75" customHeight="1" x14ac:dyDescent="0.15">
      <c r="A87" s="163"/>
      <c r="B87" s="127"/>
      <c r="C87" s="124"/>
      <c r="D87" s="127"/>
      <c r="E87" s="153" t="s">
        <v>149</v>
      </c>
      <c r="F87" s="129" t="s">
        <v>205</v>
      </c>
      <c r="G87" s="156">
        <v>44075</v>
      </c>
      <c r="H87" s="156">
        <v>44377</v>
      </c>
      <c r="I87" s="129">
        <f>(H87-G87)/7</f>
        <v>43.142857142857146</v>
      </c>
      <c r="J87" s="134">
        <v>0</v>
      </c>
      <c r="K87" s="137" t="s">
        <v>63</v>
      </c>
      <c r="L87" s="190"/>
      <c r="M87" s="32" t="s">
        <v>64</v>
      </c>
      <c r="N87" s="120" t="s">
        <v>191</v>
      </c>
      <c r="O87" s="120" t="s">
        <v>208</v>
      </c>
      <c r="P87" s="27" t="s">
        <v>168</v>
      </c>
      <c r="Q87" s="8" t="s">
        <v>70</v>
      </c>
      <c r="R87" s="144"/>
      <c r="S87" s="121"/>
      <c r="T87" s="253"/>
    </row>
    <row r="88" spans="1:20" ht="105" x14ac:dyDescent="0.15">
      <c r="A88" s="163"/>
      <c r="B88" s="127"/>
      <c r="C88" s="124"/>
      <c r="D88" s="127"/>
      <c r="E88" s="154"/>
      <c r="F88" s="127"/>
      <c r="G88" s="157"/>
      <c r="H88" s="157"/>
      <c r="I88" s="127"/>
      <c r="J88" s="135"/>
      <c r="K88" s="138"/>
      <c r="L88" s="190"/>
      <c r="M88" s="32" t="s">
        <v>175</v>
      </c>
      <c r="N88" s="121"/>
      <c r="O88" s="121"/>
      <c r="P88" s="27" t="s">
        <v>508</v>
      </c>
      <c r="Q88" s="70" t="s">
        <v>460</v>
      </c>
      <c r="R88" s="144"/>
      <c r="S88" s="121"/>
      <c r="T88" s="253"/>
    </row>
    <row r="89" spans="1:20" ht="94.5" customHeight="1" x14ac:dyDescent="0.15">
      <c r="A89" s="164"/>
      <c r="B89" s="128"/>
      <c r="C89" s="125"/>
      <c r="D89" s="128"/>
      <c r="E89" s="155"/>
      <c r="F89" s="128"/>
      <c r="G89" s="158"/>
      <c r="H89" s="158"/>
      <c r="I89" s="128"/>
      <c r="J89" s="136"/>
      <c r="K89" s="139"/>
      <c r="L89" s="191"/>
      <c r="M89" s="32" t="s">
        <v>557</v>
      </c>
      <c r="N89" s="122"/>
      <c r="O89" s="122"/>
      <c r="P89" s="27" t="s">
        <v>559</v>
      </c>
      <c r="Q89" s="87" t="s">
        <v>539</v>
      </c>
      <c r="R89" s="145"/>
      <c r="S89" s="122"/>
      <c r="T89" s="254"/>
    </row>
    <row r="90" spans="1:20" ht="81" customHeight="1" x14ac:dyDescent="0.15">
      <c r="A90" s="129">
        <v>5</v>
      </c>
      <c r="B90" s="129" t="s">
        <v>209</v>
      </c>
      <c r="C90" s="130" t="s">
        <v>210</v>
      </c>
      <c r="D90" s="129" t="s">
        <v>211</v>
      </c>
      <c r="E90" s="153" t="s">
        <v>39</v>
      </c>
      <c r="F90" s="129" t="s">
        <v>212</v>
      </c>
      <c r="G90" s="156">
        <v>43525</v>
      </c>
      <c r="H90" s="156">
        <v>44134</v>
      </c>
      <c r="I90" s="129">
        <f>(H90-G90)/7</f>
        <v>87</v>
      </c>
      <c r="J90" s="134">
        <v>1</v>
      </c>
      <c r="K90" s="168" t="s">
        <v>213</v>
      </c>
      <c r="L90" s="189">
        <f>AVERAGE(J90:J114)</f>
        <v>0.33333333333333331</v>
      </c>
      <c r="M90" s="36" t="s">
        <v>214</v>
      </c>
      <c r="N90" s="129" t="s">
        <v>182</v>
      </c>
      <c r="O90" s="243" t="s">
        <v>215</v>
      </c>
      <c r="P90" s="18" t="s">
        <v>216</v>
      </c>
      <c r="Q90" s="8" t="s">
        <v>46</v>
      </c>
      <c r="R90" s="143"/>
      <c r="S90" s="120"/>
      <c r="T90" s="252" t="s">
        <v>217</v>
      </c>
    </row>
    <row r="91" spans="1:20" ht="190.5" customHeight="1" x14ac:dyDescent="0.15">
      <c r="A91" s="127"/>
      <c r="B91" s="127"/>
      <c r="C91" s="124"/>
      <c r="D91" s="127"/>
      <c r="E91" s="154"/>
      <c r="F91" s="127"/>
      <c r="G91" s="157"/>
      <c r="H91" s="157"/>
      <c r="I91" s="127"/>
      <c r="J91" s="135"/>
      <c r="K91" s="166"/>
      <c r="L91" s="190"/>
      <c r="M91" s="36" t="s">
        <v>218</v>
      </c>
      <c r="N91" s="127"/>
      <c r="O91" s="244"/>
      <c r="P91" s="18" t="s">
        <v>219</v>
      </c>
      <c r="Q91" s="8" t="s">
        <v>193</v>
      </c>
      <c r="R91" s="144"/>
      <c r="S91" s="121"/>
      <c r="T91" s="253"/>
    </row>
    <row r="92" spans="1:20" ht="80.25" customHeight="1" x14ac:dyDescent="0.15">
      <c r="A92" s="127"/>
      <c r="B92" s="127"/>
      <c r="C92" s="124"/>
      <c r="D92" s="127"/>
      <c r="E92" s="154"/>
      <c r="F92" s="127"/>
      <c r="G92" s="157"/>
      <c r="H92" s="157"/>
      <c r="I92" s="127"/>
      <c r="J92" s="135"/>
      <c r="K92" s="166"/>
      <c r="L92" s="190"/>
      <c r="M92" s="36" t="s">
        <v>220</v>
      </c>
      <c r="N92" s="127"/>
      <c r="O92" s="244"/>
      <c r="P92" s="18" t="s">
        <v>221</v>
      </c>
      <c r="Q92" s="8" t="s">
        <v>52</v>
      </c>
      <c r="R92" s="144"/>
      <c r="S92" s="121"/>
      <c r="T92" s="253"/>
    </row>
    <row r="93" spans="1:20" ht="169.5" customHeight="1" x14ac:dyDescent="0.15">
      <c r="A93" s="127"/>
      <c r="B93" s="127"/>
      <c r="C93" s="124"/>
      <c r="D93" s="127"/>
      <c r="E93" s="154"/>
      <c r="F93" s="127"/>
      <c r="G93" s="157"/>
      <c r="H93" s="157"/>
      <c r="I93" s="127"/>
      <c r="J93" s="135"/>
      <c r="K93" s="166"/>
      <c r="L93" s="190"/>
      <c r="M93" s="21" t="s">
        <v>222</v>
      </c>
      <c r="N93" s="127"/>
      <c r="O93" s="244"/>
      <c r="P93" s="18" t="s">
        <v>223</v>
      </c>
      <c r="Q93" s="8" t="s">
        <v>70</v>
      </c>
      <c r="R93" s="144"/>
      <c r="S93" s="121"/>
      <c r="T93" s="253"/>
    </row>
    <row r="94" spans="1:20" ht="139.5" customHeight="1" x14ac:dyDescent="0.15">
      <c r="A94" s="127"/>
      <c r="B94" s="127"/>
      <c r="C94" s="124"/>
      <c r="D94" s="127"/>
      <c r="E94" s="154"/>
      <c r="F94" s="127"/>
      <c r="G94" s="157"/>
      <c r="H94" s="157"/>
      <c r="I94" s="127"/>
      <c r="J94" s="135"/>
      <c r="K94" s="166"/>
      <c r="L94" s="190"/>
      <c r="M94" s="21" t="s">
        <v>471</v>
      </c>
      <c r="N94" s="127"/>
      <c r="O94" s="244"/>
      <c r="P94" s="18" t="s">
        <v>509</v>
      </c>
      <c r="Q94" s="70" t="s">
        <v>460</v>
      </c>
      <c r="R94" s="145"/>
      <c r="S94" s="122"/>
      <c r="T94" s="253"/>
    </row>
    <row r="95" spans="1:20" ht="114" customHeight="1" x14ac:dyDescent="0.15">
      <c r="A95" s="127"/>
      <c r="B95" s="127"/>
      <c r="C95" s="124"/>
      <c r="D95" s="127"/>
      <c r="E95" s="155"/>
      <c r="F95" s="128"/>
      <c r="G95" s="158"/>
      <c r="H95" s="158"/>
      <c r="I95" s="128"/>
      <c r="J95" s="136"/>
      <c r="K95" s="167"/>
      <c r="L95" s="190"/>
      <c r="M95" s="21" t="s">
        <v>560</v>
      </c>
      <c r="N95" s="128"/>
      <c r="O95" s="245"/>
      <c r="P95" s="18" t="s">
        <v>561</v>
      </c>
      <c r="Q95" s="87" t="s">
        <v>539</v>
      </c>
      <c r="R95" s="73"/>
      <c r="S95" s="74"/>
      <c r="T95" s="253"/>
    </row>
    <row r="96" spans="1:20" ht="78" customHeight="1" x14ac:dyDescent="0.15">
      <c r="A96" s="127"/>
      <c r="B96" s="127"/>
      <c r="C96" s="124"/>
      <c r="D96" s="127"/>
      <c r="E96" s="153" t="s">
        <v>53</v>
      </c>
      <c r="F96" s="129" t="s">
        <v>224</v>
      </c>
      <c r="G96" s="156">
        <v>43739</v>
      </c>
      <c r="H96" s="156">
        <v>44135</v>
      </c>
      <c r="I96" s="129">
        <f>(H96-G96)/7</f>
        <v>56.571428571428569</v>
      </c>
      <c r="J96" s="134">
        <v>1</v>
      </c>
      <c r="K96" s="137" t="s">
        <v>225</v>
      </c>
      <c r="L96" s="190"/>
      <c r="M96" s="16" t="s">
        <v>226</v>
      </c>
      <c r="N96" s="120" t="s">
        <v>191</v>
      </c>
      <c r="O96" s="140" t="s">
        <v>58</v>
      </c>
      <c r="P96" s="19" t="s">
        <v>227</v>
      </c>
      <c r="Q96" s="8" t="s">
        <v>52</v>
      </c>
      <c r="R96" s="143"/>
      <c r="S96" s="120"/>
      <c r="T96" s="253"/>
    </row>
    <row r="97" spans="1:20" ht="192.75" customHeight="1" x14ac:dyDescent="0.15">
      <c r="A97" s="127"/>
      <c r="B97" s="127"/>
      <c r="C97" s="124"/>
      <c r="D97" s="127"/>
      <c r="E97" s="154"/>
      <c r="F97" s="127"/>
      <c r="G97" s="157"/>
      <c r="H97" s="157"/>
      <c r="I97" s="127"/>
      <c r="J97" s="135"/>
      <c r="K97" s="138"/>
      <c r="L97" s="190"/>
      <c r="M97" s="16" t="s">
        <v>228</v>
      </c>
      <c r="N97" s="121"/>
      <c r="O97" s="141"/>
      <c r="P97" s="19" t="s">
        <v>229</v>
      </c>
      <c r="Q97" s="8" t="s">
        <v>70</v>
      </c>
      <c r="R97" s="144"/>
      <c r="S97" s="121"/>
      <c r="T97" s="253"/>
    </row>
    <row r="98" spans="1:20" ht="192.75" customHeight="1" x14ac:dyDescent="0.15">
      <c r="A98" s="127"/>
      <c r="B98" s="127"/>
      <c r="C98" s="124"/>
      <c r="D98" s="127"/>
      <c r="E98" s="154"/>
      <c r="F98" s="127"/>
      <c r="G98" s="157"/>
      <c r="H98" s="157"/>
      <c r="I98" s="127"/>
      <c r="J98" s="135"/>
      <c r="K98" s="138"/>
      <c r="L98" s="190"/>
      <c r="M98" s="16" t="s">
        <v>472</v>
      </c>
      <c r="N98" s="122"/>
      <c r="O98" s="141"/>
      <c r="P98" s="19" t="s">
        <v>510</v>
      </c>
      <c r="Q98" s="70" t="s">
        <v>460</v>
      </c>
      <c r="R98" s="144"/>
      <c r="S98" s="121"/>
      <c r="T98" s="253"/>
    </row>
    <row r="99" spans="1:20" ht="108" customHeight="1" x14ac:dyDescent="0.15">
      <c r="A99" s="127"/>
      <c r="B99" s="127"/>
      <c r="C99" s="124"/>
      <c r="D99" s="127"/>
      <c r="E99" s="155"/>
      <c r="F99" s="128"/>
      <c r="G99" s="158"/>
      <c r="H99" s="158"/>
      <c r="I99" s="128"/>
      <c r="J99" s="136"/>
      <c r="K99" s="139"/>
      <c r="L99" s="190"/>
      <c r="M99" s="16" t="s">
        <v>562</v>
      </c>
      <c r="N99" s="74"/>
      <c r="O99" s="142"/>
      <c r="P99" s="19" t="s">
        <v>563</v>
      </c>
      <c r="Q99" s="87" t="s">
        <v>539</v>
      </c>
      <c r="R99" s="145"/>
      <c r="S99" s="122"/>
      <c r="T99" s="253"/>
    </row>
    <row r="100" spans="1:20" ht="69.75" customHeight="1" x14ac:dyDescent="0.15">
      <c r="A100" s="127"/>
      <c r="B100" s="127"/>
      <c r="C100" s="124"/>
      <c r="D100" s="127"/>
      <c r="E100" s="153" t="s">
        <v>62</v>
      </c>
      <c r="F100" s="129" t="s">
        <v>230</v>
      </c>
      <c r="G100" s="156">
        <v>43770</v>
      </c>
      <c r="H100" s="159">
        <v>44196</v>
      </c>
      <c r="I100" s="131">
        <f>(H100-G100)/7</f>
        <v>60.857142857142854</v>
      </c>
      <c r="J100" s="134">
        <v>0</v>
      </c>
      <c r="K100" s="137" t="s">
        <v>231</v>
      </c>
      <c r="L100" s="190"/>
      <c r="M100" s="16" t="s">
        <v>64</v>
      </c>
      <c r="N100" s="129" t="s">
        <v>232</v>
      </c>
      <c r="O100" s="140" t="s">
        <v>231</v>
      </c>
      <c r="P100" s="19" t="s">
        <v>233</v>
      </c>
      <c r="Q100" s="8" t="s">
        <v>52</v>
      </c>
      <c r="R100" s="143"/>
      <c r="S100" s="120"/>
      <c r="T100" s="253"/>
    </row>
    <row r="101" spans="1:20" ht="180" customHeight="1" x14ac:dyDescent="0.15">
      <c r="A101" s="127"/>
      <c r="B101" s="127"/>
      <c r="C101" s="124"/>
      <c r="D101" s="127"/>
      <c r="E101" s="154"/>
      <c r="F101" s="127"/>
      <c r="G101" s="157"/>
      <c r="H101" s="160"/>
      <c r="I101" s="132"/>
      <c r="J101" s="135"/>
      <c r="K101" s="138"/>
      <c r="L101" s="190"/>
      <c r="M101" s="16" t="s">
        <v>234</v>
      </c>
      <c r="N101" s="127"/>
      <c r="O101" s="141"/>
      <c r="P101" s="19" t="s">
        <v>235</v>
      </c>
      <c r="Q101" s="8" t="s">
        <v>67</v>
      </c>
      <c r="R101" s="144"/>
      <c r="S101" s="121"/>
      <c r="T101" s="253"/>
    </row>
    <row r="102" spans="1:20" ht="174.75" customHeight="1" x14ac:dyDescent="0.15">
      <c r="A102" s="127"/>
      <c r="B102" s="127"/>
      <c r="C102" s="124"/>
      <c r="D102" s="127"/>
      <c r="E102" s="154"/>
      <c r="F102" s="127"/>
      <c r="G102" s="157"/>
      <c r="H102" s="160"/>
      <c r="I102" s="132"/>
      <c r="J102" s="135"/>
      <c r="K102" s="138"/>
      <c r="L102" s="190"/>
      <c r="M102" s="33" t="s">
        <v>236</v>
      </c>
      <c r="N102" s="127"/>
      <c r="O102" s="141"/>
      <c r="P102" s="19" t="s">
        <v>237</v>
      </c>
      <c r="Q102" s="8" t="s">
        <v>70</v>
      </c>
      <c r="R102" s="144"/>
      <c r="S102" s="121"/>
      <c r="T102" s="253"/>
    </row>
    <row r="103" spans="1:20" ht="105" x14ac:dyDescent="0.15">
      <c r="A103" s="127"/>
      <c r="B103" s="127"/>
      <c r="C103" s="124"/>
      <c r="D103" s="127"/>
      <c r="E103" s="154"/>
      <c r="F103" s="127"/>
      <c r="G103" s="157"/>
      <c r="H103" s="160"/>
      <c r="I103" s="132"/>
      <c r="J103" s="135"/>
      <c r="K103" s="138"/>
      <c r="L103" s="190"/>
      <c r="M103" s="16" t="s">
        <v>473</v>
      </c>
      <c r="N103" s="127"/>
      <c r="O103" s="141"/>
      <c r="P103" s="19" t="s">
        <v>511</v>
      </c>
      <c r="Q103" s="70" t="s">
        <v>460</v>
      </c>
      <c r="R103" s="145"/>
      <c r="S103" s="122"/>
      <c r="T103" s="253"/>
    </row>
    <row r="104" spans="1:20" ht="127.5" customHeight="1" x14ac:dyDescent="0.15">
      <c r="A104" s="127"/>
      <c r="B104" s="127"/>
      <c r="C104" s="124"/>
      <c r="D104" s="127"/>
      <c r="E104" s="155"/>
      <c r="F104" s="128"/>
      <c r="G104" s="158"/>
      <c r="H104" s="161"/>
      <c r="I104" s="133"/>
      <c r="J104" s="136"/>
      <c r="K104" s="139"/>
      <c r="L104" s="190"/>
      <c r="M104" s="16" t="s">
        <v>564</v>
      </c>
      <c r="N104" s="128"/>
      <c r="O104" s="142"/>
      <c r="P104" s="19" t="s">
        <v>565</v>
      </c>
      <c r="Q104" s="87" t="s">
        <v>539</v>
      </c>
      <c r="R104" s="78"/>
      <c r="S104" s="77"/>
      <c r="T104" s="253"/>
    </row>
    <row r="105" spans="1:20" ht="75.75" customHeight="1" x14ac:dyDescent="0.15">
      <c r="A105" s="127"/>
      <c r="B105" s="127"/>
      <c r="C105" s="124"/>
      <c r="D105" s="127"/>
      <c r="E105" s="153" t="s">
        <v>138</v>
      </c>
      <c r="F105" s="129" t="s">
        <v>238</v>
      </c>
      <c r="G105" s="156">
        <v>43770</v>
      </c>
      <c r="H105" s="159">
        <v>44286</v>
      </c>
      <c r="I105" s="131">
        <f>(H105-G105)/7</f>
        <v>73.714285714285708</v>
      </c>
      <c r="J105" s="134">
        <v>0</v>
      </c>
      <c r="K105" s="137" t="s">
        <v>239</v>
      </c>
      <c r="L105" s="190"/>
      <c r="M105" s="37" t="s">
        <v>64</v>
      </c>
      <c r="N105" s="120" t="s">
        <v>191</v>
      </c>
      <c r="O105" s="140" t="s">
        <v>240</v>
      </c>
      <c r="P105" s="19" t="s">
        <v>241</v>
      </c>
      <c r="Q105" s="8" t="s">
        <v>52</v>
      </c>
      <c r="R105" s="143"/>
      <c r="S105" s="120"/>
      <c r="T105" s="253"/>
    </row>
    <row r="106" spans="1:20" ht="101.25" customHeight="1" x14ac:dyDescent="0.15">
      <c r="A106" s="127"/>
      <c r="B106" s="127"/>
      <c r="C106" s="124"/>
      <c r="D106" s="127"/>
      <c r="E106" s="154"/>
      <c r="F106" s="127"/>
      <c r="G106" s="157"/>
      <c r="H106" s="160"/>
      <c r="I106" s="132"/>
      <c r="J106" s="135"/>
      <c r="K106" s="138"/>
      <c r="L106" s="190"/>
      <c r="M106" s="16" t="s">
        <v>242</v>
      </c>
      <c r="N106" s="121"/>
      <c r="O106" s="141"/>
      <c r="P106" s="27" t="s">
        <v>243</v>
      </c>
      <c r="Q106" s="8" t="s">
        <v>67</v>
      </c>
      <c r="R106" s="144"/>
      <c r="S106" s="121"/>
      <c r="T106" s="253"/>
    </row>
    <row r="107" spans="1:20" ht="181.5" customHeight="1" x14ac:dyDescent="0.15">
      <c r="A107" s="127"/>
      <c r="B107" s="127"/>
      <c r="C107" s="124"/>
      <c r="D107" s="127"/>
      <c r="E107" s="154"/>
      <c r="F107" s="127"/>
      <c r="G107" s="157"/>
      <c r="H107" s="160"/>
      <c r="I107" s="132"/>
      <c r="J107" s="135"/>
      <c r="K107" s="138"/>
      <c r="L107" s="190"/>
      <c r="M107" s="21" t="s">
        <v>236</v>
      </c>
      <c r="N107" s="121"/>
      <c r="O107" s="141"/>
      <c r="P107" s="27" t="s">
        <v>237</v>
      </c>
      <c r="Q107" s="8" t="s">
        <v>70</v>
      </c>
      <c r="R107" s="144"/>
      <c r="S107" s="121"/>
      <c r="T107" s="253"/>
    </row>
    <row r="108" spans="1:20" ht="105" x14ac:dyDescent="0.15">
      <c r="A108" s="127"/>
      <c r="B108" s="127"/>
      <c r="C108" s="124"/>
      <c r="D108" s="127"/>
      <c r="E108" s="154"/>
      <c r="F108" s="127"/>
      <c r="G108" s="157"/>
      <c r="H108" s="160"/>
      <c r="I108" s="132"/>
      <c r="J108" s="135"/>
      <c r="K108" s="138"/>
      <c r="L108" s="190"/>
      <c r="M108" s="21" t="s">
        <v>474</v>
      </c>
      <c r="N108" s="122"/>
      <c r="O108" s="141"/>
      <c r="P108" s="19" t="s">
        <v>512</v>
      </c>
      <c r="Q108" s="70" t="s">
        <v>460</v>
      </c>
      <c r="R108" s="145"/>
      <c r="S108" s="122"/>
      <c r="T108" s="253"/>
    </row>
    <row r="109" spans="1:20" ht="88.5" customHeight="1" x14ac:dyDescent="0.15">
      <c r="A109" s="127"/>
      <c r="B109" s="127"/>
      <c r="C109" s="124"/>
      <c r="D109" s="127"/>
      <c r="E109" s="155"/>
      <c r="F109" s="128"/>
      <c r="G109" s="158"/>
      <c r="H109" s="161"/>
      <c r="I109" s="133"/>
      <c r="J109" s="136"/>
      <c r="K109" s="139"/>
      <c r="L109" s="190"/>
      <c r="M109" s="21" t="s">
        <v>566</v>
      </c>
      <c r="N109" s="77"/>
      <c r="O109" s="142"/>
      <c r="P109" s="27" t="s">
        <v>567</v>
      </c>
      <c r="Q109" s="87" t="s">
        <v>539</v>
      </c>
      <c r="R109" s="78"/>
      <c r="S109" s="77"/>
      <c r="T109" s="253"/>
    </row>
    <row r="110" spans="1:20" ht="101.25" customHeight="1" x14ac:dyDescent="0.15">
      <c r="A110" s="127"/>
      <c r="B110" s="127"/>
      <c r="C110" s="124"/>
      <c r="D110" s="127"/>
      <c r="E110" s="153" t="s">
        <v>149</v>
      </c>
      <c r="F110" s="129" t="s">
        <v>244</v>
      </c>
      <c r="G110" s="156">
        <v>43983</v>
      </c>
      <c r="H110" s="156">
        <v>44346</v>
      </c>
      <c r="I110" s="131">
        <f>(H110-G110)/7</f>
        <v>51.857142857142854</v>
      </c>
      <c r="J110" s="134">
        <v>0</v>
      </c>
      <c r="K110" s="137" t="s">
        <v>245</v>
      </c>
      <c r="L110" s="190"/>
      <c r="M110" s="21" t="s">
        <v>64</v>
      </c>
      <c r="N110" s="120" t="s">
        <v>191</v>
      </c>
      <c r="O110" s="140" t="s">
        <v>58</v>
      </c>
      <c r="P110" s="27" t="s">
        <v>168</v>
      </c>
      <c r="Q110" s="8" t="s">
        <v>67</v>
      </c>
      <c r="R110" s="143"/>
      <c r="S110" s="120"/>
      <c r="T110" s="253"/>
    </row>
    <row r="111" spans="1:20" ht="135" customHeight="1" x14ac:dyDescent="0.15">
      <c r="A111" s="127"/>
      <c r="B111" s="127"/>
      <c r="C111" s="124"/>
      <c r="D111" s="127"/>
      <c r="E111" s="154"/>
      <c r="F111" s="127"/>
      <c r="G111" s="157"/>
      <c r="H111" s="157"/>
      <c r="I111" s="132"/>
      <c r="J111" s="135"/>
      <c r="K111" s="138"/>
      <c r="L111" s="190"/>
      <c r="M111" s="21" t="s">
        <v>246</v>
      </c>
      <c r="N111" s="121"/>
      <c r="O111" s="141"/>
      <c r="P111" s="27" t="s">
        <v>247</v>
      </c>
      <c r="Q111" s="8" t="s">
        <v>70</v>
      </c>
      <c r="R111" s="144"/>
      <c r="S111" s="121"/>
      <c r="T111" s="253"/>
    </row>
    <row r="112" spans="1:20" ht="105" x14ac:dyDescent="0.15">
      <c r="A112" s="127"/>
      <c r="B112" s="127"/>
      <c r="C112" s="124"/>
      <c r="D112" s="127"/>
      <c r="E112" s="154"/>
      <c r="F112" s="127"/>
      <c r="G112" s="157"/>
      <c r="H112" s="157"/>
      <c r="I112" s="132"/>
      <c r="J112" s="135"/>
      <c r="K112" s="138"/>
      <c r="L112" s="190"/>
      <c r="M112" s="21" t="s">
        <v>475</v>
      </c>
      <c r="N112" s="122"/>
      <c r="O112" s="141"/>
      <c r="P112" s="19" t="s">
        <v>513</v>
      </c>
      <c r="Q112" s="70" t="s">
        <v>460</v>
      </c>
      <c r="R112" s="144"/>
      <c r="S112" s="121"/>
      <c r="T112" s="253"/>
    </row>
    <row r="113" spans="1:20" ht="99.75" customHeight="1" x14ac:dyDescent="0.15">
      <c r="A113" s="127"/>
      <c r="B113" s="127"/>
      <c r="C113" s="124"/>
      <c r="D113" s="127"/>
      <c r="E113" s="155"/>
      <c r="F113" s="128"/>
      <c r="G113" s="158"/>
      <c r="H113" s="158"/>
      <c r="I113" s="133"/>
      <c r="J113" s="136"/>
      <c r="K113" s="139"/>
      <c r="L113" s="190"/>
      <c r="M113" s="21" t="s">
        <v>568</v>
      </c>
      <c r="N113" s="77"/>
      <c r="O113" s="142"/>
      <c r="P113" s="27" t="s">
        <v>569</v>
      </c>
      <c r="Q113" s="87" t="s">
        <v>539</v>
      </c>
      <c r="R113" s="145"/>
      <c r="S113" s="122"/>
      <c r="T113" s="253"/>
    </row>
    <row r="114" spans="1:20" ht="76.5" customHeight="1" x14ac:dyDescent="0.15">
      <c r="A114" s="127"/>
      <c r="B114" s="127"/>
      <c r="C114" s="124"/>
      <c r="D114" s="127"/>
      <c r="E114" s="153" t="s">
        <v>157</v>
      </c>
      <c r="F114" s="129" t="s">
        <v>244</v>
      </c>
      <c r="G114" s="156">
        <v>44136</v>
      </c>
      <c r="H114" s="156">
        <v>44377</v>
      </c>
      <c r="I114" s="131">
        <f>(H114-G114)/7</f>
        <v>34.428571428571431</v>
      </c>
      <c r="J114" s="134">
        <v>0</v>
      </c>
      <c r="K114" s="137" t="s">
        <v>245</v>
      </c>
      <c r="L114" s="190"/>
      <c r="M114" s="21" t="s">
        <v>64</v>
      </c>
      <c r="N114" s="129" t="s">
        <v>191</v>
      </c>
      <c r="O114" s="140" t="s">
        <v>58</v>
      </c>
      <c r="P114" s="27" t="s">
        <v>168</v>
      </c>
      <c r="Q114" s="8" t="s">
        <v>70</v>
      </c>
      <c r="R114" s="143"/>
      <c r="S114" s="120"/>
      <c r="T114" s="253"/>
    </row>
    <row r="115" spans="1:20" ht="164.25" customHeight="1" x14ac:dyDescent="0.15">
      <c r="A115" s="49"/>
      <c r="B115" s="49"/>
      <c r="C115" s="50"/>
      <c r="D115" s="49"/>
      <c r="E115" s="154"/>
      <c r="F115" s="127"/>
      <c r="G115" s="157"/>
      <c r="H115" s="157"/>
      <c r="I115" s="132"/>
      <c r="J115" s="135"/>
      <c r="K115" s="138"/>
      <c r="L115" s="190"/>
      <c r="M115" s="21" t="s">
        <v>570</v>
      </c>
      <c r="N115" s="127"/>
      <c r="O115" s="141"/>
      <c r="P115" s="19" t="s">
        <v>514</v>
      </c>
      <c r="Q115" s="70" t="s">
        <v>460</v>
      </c>
      <c r="R115" s="145"/>
      <c r="S115" s="122"/>
      <c r="T115" s="254"/>
    </row>
    <row r="116" spans="1:20" ht="79.5" customHeight="1" x14ac:dyDescent="0.15">
      <c r="A116" s="81"/>
      <c r="B116" s="81"/>
      <c r="C116" s="83"/>
      <c r="D116" s="81"/>
      <c r="E116" s="155"/>
      <c r="F116" s="128"/>
      <c r="G116" s="158"/>
      <c r="H116" s="158"/>
      <c r="I116" s="133"/>
      <c r="J116" s="136"/>
      <c r="K116" s="139"/>
      <c r="L116" s="191"/>
      <c r="M116" s="21" t="s">
        <v>571</v>
      </c>
      <c r="N116" s="128"/>
      <c r="O116" s="142"/>
      <c r="P116" s="27" t="s">
        <v>572</v>
      </c>
      <c r="Q116" s="87" t="s">
        <v>539</v>
      </c>
      <c r="R116" s="78"/>
      <c r="S116" s="77"/>
      <c r="T116" s="80"/>
    </row>
    <row r="117" spans="1:20" ht="247.5" customHeight="1" x14ac:dyDescent="0.15">
      <c r="A117" s="129">
        <v>6</v>
      </c>
      <c r="B117" s="129" t="s">
        <v>248</v>
      </c>
      <c r="C117" s="130" t="s">
        <v>249</v>
      </c>
      <c r="D117" s="129" t="s">
        <v>250</v>
      </c>
      <c r="E117" s="153" t="s">
        <v>39</v>
      </c>
      <c r="F117" s="129" t="s">
        <v>251</v>
      </c>
      <c r="G117" s="156">
        <v>43648</v>
      </c>
      <c r="H117" s="159">
        <v>44074</v>
      </c>
      <c r="I117" s="131">
        <f>(H117-G117)/7</f>
        <v>60.857142857142854</v>
      </c>
      <c r="J117" s="134">
        <v>1</v>
      </c>
      <c r="K117" s="168" t="s">
        <v>252</v>
      </c>
      <c r="L117" s="189">
        <f>AVERAGE(J117:J131)</f>
        <v>0.59650000000000003</v>
      </c>
      <c r="M117" s="21" t="s">
        <v>253</v>
      </c>
      <c r="N117" s="129" t="s">
        <v>191</v>
      </c>
      <c r="O117" s="243" t="s">
        <v>94</v>
      </c>
      <c r="P117" s="18" t="s">
        <v>254</v>
      </c>
      <c r="Q117" s="8" t="s">
        <v>49</v>
      </c>
      <c r="R117" s="143"/>
      <c r="S117" s="120"/>
      <c r="T117" s="252" t="s">
        <v>255</v>
      </c>
    </row>
    <row r="118" spans="1:20" ht="147" customHeight="1" x14ac:dyDescent="0.15">
      <c r="A118" s="127"/>
      <c r="B118" s="127"/>
      <c r="C118" s="124"/>
      <c r="D118" s="127"/>
      <c r="E118" s="154"/>
      <c r="F118" s="127"/>
      <c r="G118" s="157"/>
      <c r="H118" s="160"/>
      <c r="I118" s="132"/>
      <c r="J118" s="135"/>
      <c r="K118" s="166"/>
      <c r="L118" s="190"/>
      <c r="M118" s="21" t="s">
        <v>256</v>
      </c>
      <c r="N118" s="127"/>
      <c r="O118" s="244"/>
      <c r="P118" s="18" t="s">
        <v>257</v>
      </c>
      <c r="Q118" s="8" t="s">
        <v>110</v>
      </c>
      <c r="R118" s="144"/>
      <c r="S118" s="121"/>
      <c r="T118" s="253"/>
    </row>
    <row r="119" spans="1:20" ht="195" customHeight="1" x14ac:dyDescent="0.15">
      <c r="A119" s="127"/>
      <c r="B119" s="127"/>
      <c r="C119" s="124"/>
      <c r="D119" s="127"/>
      <c r="E119" s="154"/>
      <c r="F119" s="127"/>
      <c r="G119" s="157"/>
      <c r="H119" s="160"/>
      <c r="I119" s="132"/>
      <c r="J119" s="135"/>
      <c r="K119" s="166"/>
      <c r="L119" s="190"/>
      <c r="M119" s="21" t="s">
        <v>258</v>
      </c>
      <c r="N119" s="127"/>
      <c r="O119" s="244"/>
      <c r="P119" s="18" t="s">
        <v>259</v>
      </c>
      <c r="Q119" s="8" t="s">
        <v>67</v>
      </c>
      <c r="R119" s="144"/>
      <c r="S119" s="121"/>
      <c r="T119" s="253"/>
    </row>
    <row r="120" spans="1:20" ht="213.75" customHeight="1" x14ac:dyDescent="0.15">
      <c r="A120" s="127"/>
      <c r="B120" s="127"/>
      <c r="C120" s="124"/>
      <c r="D120" s="127"/>
      <c r="E120" s="155"/>
      <c r="F120" s="128"/>
      <c r="G120" s="158"/>
      <c r="H120" s="161"/>
      <c r="I120" s="133"/>
      <c r="J120" s="136"/>
      <c r="K120" s="167"/>
      <c r="L120" s="190"/>
      <c r="M120" s="21" t="s">
        <v>260</v>
      </c>
      <c r="N120" s="128"/>
      <c r="O120" s="245"/>
      <c r="P120" s="18" t="s">
        <v>261</v>
      </c>
      <c r="Q120" s="8" t="s">
        <v>70</v>
      </c>
      <c r="R120" s="145"/>
      <c r="S120" s="122"/>
      <c r="T120" s="253"/>
    </row>
    <row r="121" spans="1:20" ht="234" customHeight="1" x14ac:dyDescent="0.15">
      <c r="A121" s="127"/>
      <c r="B121" s="127"/>
      <c r="C121" s="124"/>
      <c r="D121" s="127"/>
      <c r="E121" s="153" t="s">
        <v>53</v>
      </c>
      <c r="F121" s="129" t="s">
        <v>262</v>
      </c>
      <c r="G121" s="156">
        <v>43678</v>
      </c>
      <c r="H121" s="159">
        <v>44347</v>
      </c>
      <c r="I121" s="131">
        <f>(H121-G121)/7</f>
        <v>95.571428571428569</v>
      </c>
      <c r="J121" s="134">
        <v>1</v>
      </c>
      <c r="K121" s="168" t="s">
        <v>263</v>
      </c>
      <c r="L121" s="190"/>
      <c r="M121" s="21" t="s">
        <v>264</v>
      </c>
      <c r="N121" s="120" t="s">
        <v>191</v>
      </c>
      <c r="O121" s="249" t="s">
        <v>263</v>
      </c>
      <c r="P121" s="18" t="s">
        <v>265</v>
      </c>
      <c r="Q121" s="8" t="s">
        <v>49</v>
      </c>
      <c r="R121" s="143"/>
      <c r="S121" s="120"/>
      <c r="T121" s="253"/>
    </row>
    <row r="122" spans="1:20" ht="141" customHeight="1" x14ac:dyDescent="0.15">
      <c r="A122" s="127"/>
      <c r="B122" s="127"/>
      <c r="C122" s="124"/>
      <c r="D122" s="127"/>
      <c r="E122" s="154"/>
      <c r="F122" s="127"/>
      <c r="G122" s="157"/>
      <c r="H122" s="160"/>
      <c r="I122" s="132"/>
      <c r="J122" s="135"/>
      <c r="K122" s="166"/>
      <c r="L122" s="190"/>
      <c r="M122" s="21" t="s">
        <v>266</v>
      </c>
      <c r="N122" s="121"/>
      <c r="O122" s="250"/>
      <c r="P122" s="18" t="s">
        <v>267</v>
      </c>
      <c r="Q122" s="8" t="s">
        <v>110</v>
      </c>
      <c r="R122" s="144"/>
      <c r="S122" s="121"/>
      <c r="T122" s="253"/>
    </row>
    <row r="123" spans="1:20" ht="191.25" customHeight="1" x14ac:dyDescent="0.15">
      <c r="A123" s="127"/>
      <c r="B123" s="127"/>
      <c r="C123" s="124"/>
      <c r="D123" s="127"/>
      <c r="E123" s="154"/>
      <c r="F123" s="127"/>
      <c r="G123" s="157"/>
      <c r="H123" s="160"/>
      <c r="I123" s="132"/>
      <c r="J123" s="135"/>
      <c r="K123" s="166"/>
      <c r="L123" s="190"/>
      <c r="M123" s="16" t="s">
        <v>268</v>
      </c>
      <c r="N123" s="121"/>
      <c r="O123" s="250"/>
      <c r="P123" s="18" t="s">
        <v>269</v>
      </c>
      <c r="Q123" s="8" t="s">
        <v>67</v>
      </c>
      <c r="R123" s="144"/>
      <c r="S123" s="121"/>
      <c r="T123" s="253"/>
    </row>
    <row r="124" spans="1:20" ht="191.25" customHeight="1" x14ac:dyDescent="0.15">
      <c r="A124" s="127"/>
      <c r="B124" s="127"/>
      <c r="C124" s="124"/>
      <c r="D124" s="127"/>
      <c r="E124" s="155"/>
      <c r="F124" s="128"/>
      <c r="G124" s="158"/>
      <c r="H124" s="161"/>
      <c r="I124" s="133"/>
      <c r="J124" s="136"/>
      <c r="K124" s="167"/>
      <c r="L124" s="190"/>
      <c r="M124" s="21" t="s">
        <v>270</v>
      </c>
      <c r="N124" s="122"/>
      <c r="O124" s="251"/>
      <c r="P124" s="18" t="s">
        <v>271</v>
      </c>
      <c r="Q124" s="8" t="s">
        <v>70</v>
      </c>
      <c r="R124" s="145"/>
      <c r="S124" s="122"/>
      <c r="T124" s="253"/>
    </row>
    <row r="125" spans="1:20" ht="129.75" customHeight="1" x14ac:dyDescent="0.15">
      <c r="A125" s="127"/>
      <c r="B125" s="127"/>
      <c r="C125" s="124"/>
      <c r="D125" s="127"/>
      <c r="E125" s="153" t="s">
        <v>62</v>
      </c>
      <c r="F125" s="129" t="s">
        <v>272</v>
      </c>
      <c r="G125" s="156">
        <v>43678</v>
      </c>
      <c r="H125" s="159">
        <v>44347</v>
      </c>
      <c r="I125" s="131">
        <f>(H125-G125)/7</f>
        <v>95.571428571428569</v>
      </c>
      <c r="J125" s="177">
        <v>0.38600000000000001</v>
      </c>
      <c r="K125" s="168" t="s">
        <v>263</v>
      </c>
      <c r="L125" s="190"/>
      <c r="M125" s="38" t="s">
        <v>273</v>
      </c>
      <c r="N125" s="120" t="s">
        <v>191</v>
      </c>
      <c r="O125" s="243" t="s">
        <v>263</v>
      </c>
      <c r="P125" s="18" t="s">
        <v>274</v>
      </c>
      <c r="Q125" s="8" t="s">
        <v>49</v>
      </c>
      <c r="R125" s="143"/>
      <c r="S125" s="120"/>
      <c r="T125" s="253"/>
    </row>
    <row r="126" spans="1:20" ht="144" customHeight="1" x14ac:dyDescent="0.15">
      <c r="A126" s="127"/>
      <c r="B126" s="127"/>
      <c r="C126" s="124"/>
      <c r="D126" s="127"/>
      <c r="E126" s="154"/>
      <c r="F126" s="127"/>
      <c r="G126" s="157"/>
      <c r="H126" s="160"/>
      <c r="I126" s="132"/>
      <c r="J126" s="178"/>
      <c r="K126" s="166"/>
      <c r="L126" s="190"/>
      <c r="M126" s="38" t="s">
        <v>275</v>
      </c>
      <c r="N126" s="121"/>
      <c r="O126" s="244"/>
      <c r="P126" s="18" t="s">
        <v>276</v>
      </c>
      <c r="Q126" s="8" t="s">
        <v>110</v>
      </c>
      <c r="R126" s="144"/>
      <c r="S126" s="121"/>
      <c r="T126" s="253"/>
    </row>
    <row r="127" spans="1:20" ht="271.5" customHeight="1" x14ac:dyDescent="0.15">
      <c r="A127" s="127"/>
      <c r="B127" s="127"/>
      <c r="C127" s="124"/>
      <c r="D127" s="127"/>
      <c r="E127" s="154"/>
      <c r="F127" s="127"/>
      <c r="G127" s="157"/>
      <c r="H127" s="160"/>
      <c r="I127" s="132"/>
      <c r="J127" s="178"/>
      <c r="K127" s="166"/>
      <c r="L127" s="190"/>
      <c r="M127" s="25" t="s">
        <v>277</v>
      </c>
      <c r="N127" s="121"/>
      <c r="O127" s="244"/>
      <c r="P127" s="18" t="s">
        <v>278</v>
      </c>
      <c r="Q127" s="8" t="s">
        <v>67</v>
      </c>
      <c r="R127" s="144"/>
      <c r="S127" s="121"/>
      <c r="T127" s="253"/>
    </row>
    <row r="128" spans="1:20" ht="191.25" customHeight="1" x14ac:dyDescent="0.15">
      <c r="A128" s="127"/>
      <c r="B128" s="127"/>
      <c r="C128" s="124"/>
      <c r="D128" s="127"/>
      <c r="E128" s="154"/>
      <c r="F128" s="127"/>
      <c r="G128" s="157"/>
      <c r="H128" s="160"/>
      <c r="I128" s="132"/>
      <c r="J128" s="178"/>
      <c r="K128" s="166"/>
      <c r="L128" s="190"/>
      <c r="M128" s="25" t="s">
        <v>279</v>
      </c>
      <c r="N128" s="121"/>
      <c r="O128" s="244"/>
      <c r="P128" s="18" t="s">
        <v>280</v>
      </c>
      <c r="Q128" s="8" t="s">
        <v>70</v>
      </c>
      <c r="R128" s="144"/>
      <c r="S128" s="121"/>
      <c r="T128" s="253"/>
    </row>
    <row r="129" spans="1:20" ht="195" x14ac:dyDescent="0.15">
      <c r="A129" s="127"/>
      <c r="B129" s="127"/>
      <c r="C129" s="124"/>
      <c r="D129" s="127"/>
      <c r="E129" s="154"/>
      <c r="F129" s="127"/>
      <c r="G129" s="157"/>
      <c r="H129" s="160"/>
      <c r="I129" s="132"/>
      <c r="J129" s="178"/>
      <c r="K129" s="166"/>
      <c r="L129" s="190"/>
      <c r="M129" s="25" t="s">
        <v>476</v>
      </c>
      <c r="N129" s="122"/>
      <c r="O129" s="244"/>
      <c r="P129" s="18" t="s">
        <v>477</v>
      </c>
      <c r="Q129" s="70" t="s">
        <v>460</v>
      </c>
      <c r="R129" s="145"/>
      <c r="S129" s="122"/>
      <c r="T129" s="253"/>
    </row>
    <row r="130" spans="1:20" ht="103.5" customHeight="1" x14ac:dyDescent="0.15">
      <c r="A130" s="127"/>
      <c r="B130" s="127"/>
      <c r="C130" s="124"/>
      <c r="D130" s="127"/>
      <c r="E130" s="155"/>
      <c r="F130" s="128"/>
      <c r="G130" s="158"/>
      <c r="H130" s="161"/>
      <c r="I130" s="133"/>
      <c r="J130" s="179"/>
      <c r="K130" s="167"/>
      <c r="L130" s="190"/>
      <c r="M130" s="25" t="s">
        <v>573</v>
      </c>
      <c r="N130" s="77"/>
      <c r="O130" s="245"/>
      <c r="P130" s="18" t="s">
        <v>574</v>
      </c>
      <c r="Q130" s="87" t="s">
        <v>539</v>
      </c>
      <c r="R130" s="78"/>
      <c r="S130" s="77"/>
      <c r="T130" s="253"/>
    </row>
    <row r="131" spans="1:20" ht="103.5" customHeight="1" x14ac:dyDescent="0.15">
      <c r="A131" s="127"/>
      <c r="B131" s="127"/>
      <c r="C131" s="124"/>
      <c r="D131" s="127"/>
      <c r="E131" s="153" t="s">
        <v>138</v>
      </c>
      <c r="F131" s="129" t="s">
        <v>281</v>
      </c>
      <c r="G131" s="156">
        <v>43891</v>
      </c>
      <c r="H131" s="159">
        <v>44377</v>
      </c>
      <c r="I131" s="131">
        <f>(H131-G131)/7</f>
        <v>69.428571428571431</v>
      </c>
      <c r="J131" s="134">
        <v>0</v>
      </c>
      <c r="K131" s="137" t="s">
        <v>282</v>
      </c>
      <c r="L131" s="190"/>
      <c r="M131" s="39" t="s">
        <v>206</v>
      </c>
      <c r="N131" s="120" t="s">
        <v>191</v>
      </c>
      <c r="O131" s="140" t="s">
        <v>58</v>
      </c>
      <c r="P131" s="27" t="s">
        <v>283</v>
      </c>
      <c r="Q131" s="8" t="s">
        <v>67</v>
      </c>
      <c r="R131" s="143"/>
      <c r="S131" s="120"/>
      <c r="T131" s="253"/>
    </row>
    <row r="132" spans="1:20" ht="144" customHeight="1" x14ac:dyDescent="0.15">
      <c r="A132" s="127"/>
      <c r="B132" s="127"/>
      <c r="C132" s="124"/>
      <c r="D132" s="127"/>
      <c r="E132" s="154"/>
      <c r="F132" s="127"/>
      <c r="G132" s="157"/>
      <c r="H132" s="160"/>
      <c r="I132" s="132"/>
      <c r="J132" s="135"/>
      <c r="K132" s="138"/>
      <c r="L132" s="190"/>
      <c r="M132" s="40" t="s">
        <v>246</v>
      </c>
      <c r="N132" s="121"/>
      <c r="O132" s="141"/>
      <c r="P132" s="27" t="s">
        <v>284</v>
      </c>
      <c r="Q132" s="8" t="s">
        <v>70</v>
      </c>
      <c r="R132" s="144"/>
      <c r="S132" s="121"/>
      <c r="T132" s="253"/>
    </row>
    <row r="133" spans="1:20" ht="201" customHeight="1" x14ac:dyDescent="0.15">
      <c r="A133" s="127"/>
      <c r="B133" s="127"/>
      <c r="C133" s="124"/>
      <c r="D133" s="127"/>
      <c r="E133" s="154"/>
      <c r="F133" s="127"/>
      <c r="G133" s="157"/>
      <c r="H133" s="160"/>
      <c r="I133" s="132"/>
      <c r="J133" s="135"/>
      <c r="K133" s="138"/>
      <c r="L133" s="190"/>
      <c r="M133" s="40" t="s">
        <v>478</v>
      </c>
      <c r="N133" s="122"/>
      <c r="O133" s="141"/>
      <c r="P133" s="27" t="s">
        <v>514</v>
      </c>
      <c r="Q133" s="70" t="s">
        <v>460</v>
      </c>
      <c r="R133" s="145"/>
      <c r="S133" s="122"/>
      <c r="T133" s="254"/>
    </row>
    <row r="134" spans="1:20" ht="96" customHeight="1" x14ac:dyDescent="0.15">
      <c r="A134" s="128"/>
      <c r="B134" s="128"/>
      <c r="C134" s="125"/>
      <c r="D134" s="128"/>
      <c r="E134" s="155"/>
      <c r="F134" s="128"/>
      <c r="G134" s="158"/>
      <c r="H134" s="161"/>
      <c r="I134" s="133"/>
      <c r="J134" s="136"/>
      <c r="K134" s="139"/>
      <c r="L134" s="191"/>
      <c r="M134" s="40" t="s">
        <v>575</v>
      </c>
      <c r="N134" s="77"/>
      <c r="O134" s="142"/>
      <c r="P134" s="27" t="s">
        <v>576</v>
      </c>
      <c r="Q134" s="87" t="s">
        <v>539</v>
      </c>
      <c r="R134" s="78"/>
      <c r="S134" s="77"/>
      <c r="T134" s="80"/>
    </row>
    <row r="135" spans="1:20" ht="81.75" customHeight="1" x14ac:dyDescent="0.15">
      <c r="A135" s="129">
        <v>7</v>
      </c>
      <c r="B135" s="129" t="s">
        <v>285</v>
      </c>
      <c r="C135" s="130" t="s">
        <v>286</v>
      </c>
      <c r="D135" s="129" t="s">
        <v>287</v>
      </c>
      <c r="E135" s="153" t="s">
        <v>39</v>
      </c>
      <c r="F135" s="129" t="s">
        <v>288</v>
      </c>
      <c r="G135" s="156">
        <v>43617</v>
      </c>
      <c r="H135" s="159">
        <v>44196</v>
      </c>
      <c r="I135" s="131">
        <f>(H135-G135)/7</f>
        <v>82.714285714285708</v>
      </c>
      <c r="J135" s="134">
        <v>0.6</v>
      </c>
      <c r="K135" s="168" t="s">
        <v>289</v>
      </c>
      <c r="L135" s="172">
        <f>AVERAGE(J135:J152)</f>
        <v>0.12</v>
      </c>
      <c r="M135" s="62" t="s">
        <v>290</v>
      </c>
      <c r="N135" s="129" t="s">
        <v>191</v>
      </c>
      <c r="O135" s="243" t="s">
        <v>291</v>
      </c>
      <c r="P135" s="18" t="s">
        <v>292</v>
      </c>
      <c r="Q135" s="8" t="s">
        <v>46</v>
      </c>
      <c r="R135" s="143"/>
      <c r="S135" s="120"/>
      <c r="T135" s="252" t="s">
        <v>293</v>
      </c>
    </row>
    <row r="136" spans="1:20" ht="91.5" customHeight="1" x14ac:dyDescent="0.15">
      <c r="A136" s="127"/>
      <c r="B136" s="127"/>
      <c r="C136" s="124"/>
      <c r="D136" s="127"/>
      <c r="E136" s="154"/>
      <c r="F136" s="127"/>
      <c r="G136" s="157"/>
      <c r="H136" s="160"/>
      <c r="I136" s="132"/>
      <c r="J136" s="135"/>
      <c r="K136" s="166"/>
      <c r="L136" s="173"/>
      <c r="M136" s="62" t="s">
        <v>290</v>
      </c>
      <c r="N136" s="127"/>
      <c r="O136" s="244"/>
      <c r="P136" s="18" t="s">
        <v>292</v>
      </c>
      <c r="Q136" s="8" t="s">
        <v>193</v>
      </c>
      <c r="R136" s="144"/>
      <c r="S136" s="121"/>
      <c r="T136" s="253"/>
    </row>
    <row r="137" spans="1:20" ht="93" customHeight="1" x14ac:dyDescent="0.15">
      <c r="A137" s="127"/>
      <c r="B137" s="127"/>
      <c r="C137" s="124"/>
      <c r="D137" s="127"/>
      <c r="E137" s="154"/>
      <c r="F137" s="127"/>
      <c r="G137" s="157"/>
      <c r="H137" s="160"/>
      <c r="I137" s="132"/>
      <c r="J137" s="135"/>
      <c r="K137" s="166"/>
      <c r="L137" s="173"/>
      <c r="M137" s="62" t="s">
        <v>290</v>
      </c>
      <c r="N137" s="127"/>
      <c r="O137" s="244"/>
      <c r="P137" s="18" t="s">
        <v>294</v>
      </c>
      <c r="Q137" s="8" t="s">
        <v>110</v>
      </c>
      <c r="R137" s="144"/>
      <c r="S137" s="121"/>
      <c r="T137" s="253"/>
    </row>
    <row r="138" spans="1:20" ht="110.25" customHeight="1" x14ac:dyDescent="0.15">
      <c r="A138" s="127"/>
      <c r="B138" s="127"/>
      <c r="C138" s="124"/>
      <c r="D138" s="127"/>
      <c r="E138" s="154"/>
      <c r="F138" s="127"/>
      <c r="G138" s="157"/>
      <c r="H138" s="160"/>
      <c r="I138" s="132"/>
      <c r="J138" s="135"/>
      <c r="K138" s="166"/>
      <c r="L138" s="173"/>
      <c r="M138" s="41" t="s">
        <v>290</v>
      </c>
      <c r="N138" s="127"/>
      <c r="O138" s="244"/>
      <c r="P138" s="18" t="s">
        <v>295</v>
      </c>
      <c r="Q138" s="8" t="s">
        <v>67</v>
      </c>
      <c r="R138" s="144"/>
      <c r="S138" s="121"/>
      <c r="T138" s="253"/>
    </row>
    <row r="139" spans="1:20" ht="170.25" customHeight="1" x14ac:dyDescent="0.15">
      <c r="A139" s="127"/>
      <c r="B139" s="127"/>
      <c r="C139" s="124"/>
      <c r="D139" s="127"/>
      <c r="E139" s="154"/>
      <c r="F139" s="127"/>
      <c r="G139" s="157"/>
      <c r="H139" s="160"/>
      <c r="I139" s="132"/>
      <c r="J139" s="135"/>
      <c r="K139" s="166"/>
      <c r="L139" s="173"/>
      <c r="M139" s="61" t="s">
        <v>296</v>
      </c>
      <c r="N139" s="127"/>
      <c r="O139" s="244"/>
      <c r="P139" s="18" t="s">
        <v>297</v>
      </c>
      <c r="Q139" s="8" t="s">
        <v>70</v>
      </c>
      <c r="R139" s="144"/>
      <c r="S139" s="121"/>
      <c r="T139" s="253"/>
    </row>
    <row r="140" spans="1:20" ht="170.25" customHeight="1" x14ac:dyDescent="0.15">
      <c r="A140" s="127"/>
      <c r="B140" s="127"/>
      <c r="C140" s="124"/>
      <c r="D140" s="127"/>
      <c r="E140" s="154"/>
      <c r="F140" s="127"/>
      <c r="G140" s="157"/>
      <c r="H140" s="160"/>
      <c r="I140" s="132"/>
      <c r="J140" s="135"/>
      <c r="K140" s="166"/>
      <c r="L140" s="173"/>
      <c r="M140" s="61" t="s">
        <v>479</v>
      </c>
      <c r="N140" s="128"/>
      <c r="O140" s="244"/>
      <c r="P140" s="18" t="s">
        <v>515</v>
      </c>
      <c r="Q140" s="70" t="s">
        <v>460</v>
      </c>
      <c r="R140" s="145"/>
      <c r="S140" s="122"/>
      <c r="T140" s="253"/>
    </row>
    <row r="141" spans="1:20" ht="101.25" customHeight="1" x14ac:dyDescent="0.15">
      <c r="A141" s="127"/>
      <c r="B141" s="127"/>
      <c r="C141" s="124"/>
      <c r="D141" s="127"/>
      <c r="E141" s="155"/>
      <c r="F141" s="128"/>
      <c r="G141" s="158"/>
      <c r="H141" s="161"/>
      <c r="I141" s="133"/>
      <c r="J141" s="136"/>
      <c r="K141" s="167"/>
      <c r="L141" s="173"/>
      <c r="M141" s="61" t="s">
        <v>577</v>
      </c>
      <c r="N141" s="81"/>
      <c r="O141" s="245"/>
      <c r="P141" s="18" t="s">
        <v>578</v>
      </c>
      <c r="Q141" s="87" t="s">
        <v>539</v>
      </c>
      <c r="R141" s="78"/>
      <c r="S141" s="77"/>
      <c r="T141" s="253"/>
    </row>
    <row r="142" spans="1:20" ht="73.5" customHeight="1" x14ac:dyDescent="0.15">
      <c r="A142" s="127"/>
      <c r="B142" s="127"/>
      <c r="C142" s="124"/>
      <c r="D142" s="127"/>
      <c r="E142" s="153" t="s">
        <v>53</v>
      </c>
      <c r="F142" s="129" t="s">
        <v>298</v>
      </c>
      <c r="G142" s="156">
        <v>43983</v>
      </c>
      <c r="H142" s="159">
        <v>44285</v>
      </c>
      <c r="I142" s="131">
        <f>(H142-G142)/7</f>
        <v>43.142857142857146</v>
      </c>
      <c r="J142" s="134">
        <v>0</v>
      </c>
      <c r="K142" s="168" t="s">
        <v>299</v>
      </c>
      <c r="L142" s="173"/>
      <c r="M142" s="21" t="s">
        <v>64</v>
      </c>
      <c r="N142" s="129" t="s">
        <v>191</v>
      </c>
      <c r="O142" s="243" t="s">
        <v>299</v>
      </c>
      <c r="P142" s="27" t="s">
        <v>168</v>
      </c>
      <c r="Q142" s="8" t="s">
        <v>67</v>
      </c>
      <c r="R142" s="143"/>
      <c r="S142" s="120"/>
      <c r="T142" s="253"/>
    </row>
    <row r="143" spans="1:20" ht="150" customHeight="1" x14ac:dyDescent="0.15">
      <c r="A143" s="127"/>
      <c r="B143" s="127"/>
      <c r="C143" s="124"/>
      <c r="D143" s="127"/>
      <c r="E143" s="154"/>
      <c r="F143" s="127"/>
      <c r="G143" s="157"/>
      <c r="H143" s="160"/>
      <c r="I143" s="132"/>
      <c r="J143" s="135"/>
      <c r="K143" s="166"/>
      <c r="L143" s="173"/>
      <c r="M143" s="21" t="s">
        <v>300</v>
      </c>
      <c r="N143" s="127"/>
      <c r="O143" s="244"/>
      <c r="P143" s="27" t="s">
        <v>301</v>
      </c>
      <c r="Q143" s="8" t="s">
        <v>70</v>
      </c>
      <c r="R143" s="144"/>
      <c r="S143" s="121"/>
      <c r="T143" s="253"/>
    </row>
    <row r="144" spans="1:20" ht="105" x14ac:dyDescent="0.15">
      <c r="A144" s="127"/>
      <c r="B144" s="127"/>
      <c r="C144" s="124"/>
      <c r="D144" s="127"/>
      <c r="E144" s="154"/>
      <c r="F144" s="127"/>
      <c r="G144" s="157"/>
      <c r="H144" s="160"/>
      <c r="I144" s="132"/>
      <c r="J144" s="135"/>
      <c r="K144" s="166"/>
      <c r="L144" s="173"/>
      <c r="M144" s="21" t="s">
        <v>579</v>
      </c>
      <c r="N144" s="127"/>
      <c r="O144" s="244"/>
      <c r="P144" s="18" t="s">
        <v>516</v>
      </c>
      <c r="Q144" s="70" t="s">
        <v>460</v>
      </c>
      <c r="R144" s="145"/>
      <c r="S144" s="122"/>
      <c r="T144" s="253"/>
    </row>
    <row r="145" spans="1:20" ht="89.25" customHeight="1" x14ac:dyDescent="0.15">
      <c r="A145" s="127"/>
      <c r="B145" s="127"/>
      <c r="C145" s="124"/>
      <c r="D145" s="127"/>
      <c r="E145" s="155"/>
      <c r="F145" s="128"/>
      <c r="G145" s="158"/>
      <c r="H145" s="161"/>
      <c r="I145" s="133"/>
      <c r="J145" s="136"/>
      <c r="K145" s="167"/>
      <c r="L145" s="173"/>
      <c r="M145" s="21" t="s">
        <v>580</v>
      </c>
      <c r="N145" s="128"/>
      <c r="O145" s="245"/>
      <c r="P145" s="18" t="s">
        <v>581</v>
      </c>
      <c r="Q145" s="87" t="s">
        <v>539</v>
      </c>
      <c r="R145" s="78"/>
      <c r="S145" s="77"/>
      <c r="T145" s="253"/>
    </row>
    <row r="146" spans="1:20" ht="66.75" customHeight="1" x14ac:dyDescent="0.15">
      <c r="A146" s="127"/>
      <c r="B146" s="127"/>
      <c r="C146" s="124"/>
      <c r="D146" s="127"/>
      <c r="E146" s="153" t="s">
        <v>62</v>
      </c>
      <c r="F146" s="129" t="s">
        <v>302</v>
      </c>
      <c r="G146" s="159">
        <v>44166</v>
      </c>
      <c r="H146" s="159">
        <v>44316</v>
      </c>
      <c r="I146" s="131">
        <f>(H146-G146)/7</f>
        <v>21.428571428571427</v>
      </c>
      <c r="J146" s="134">
        <v>0</v>
      </c>
      <c r="K146" s="137" t="s">
        <v>282</v>
      </c>
      <c r="L146" s="173"/>
      <c r="M146" s="21" t="s">
        <v>64</v>
      </c>
      <c r="N146" s="129" t="s">
        <v>191</v>
      </c>
      <c r="O146" s="140" t="s">
        <v>282</v>
      </c>
      <c r="P146" s="27" t="s">
        <v>168</v>
      </c>
      <c r="Q146" s="8" t="s">
        <v>70</v>
      </c>
      <c r="R146" s="143"/>
      <c r="S146" s="120"/>
      <c r="T146" s="253"/>
    </row>
    <row r="147" spans="1:20" ht="216" customHeight="1" x14ac:dyDescent="0.15">
      <c r="A147" s="127"/>
      <c r="B147" s="127"/>
      <c r="C147" s="124"/>
      <c r="D147" s="127"/>
      <c r="E147" s="154"/>
      <c r="F147" s="127"/>
      <c r="G147" s="160"/>
      <c r="H147" s="160"/>
      <c r="I147" s="132"/>
      <c r="J147" s="135"/>
      <c r="K147" s="138"/>
      <c r="L147" s="173"/>
      <c r="M147" s="21" t="s">
        <v>480</v>
      </c>
      <c r="N147" s="127"/>
      <c r="O147" s="141"/>
      <c r="P147" s="18" t="s">
        <v>517</v>
      </c>
      <c r="Q147" s="70" t="s">
        <v>460</v>
      </c>
      <c r="R147" s="145"/>
      <c r="S147" s="122"/>
      <c r="T147" s="253"/>
    </row>
    <row r="148" spans="1:20" ht="117" customHeight="1" x14ac:dyDescent="0.15">
      <c r="A148" s="127"/>
      <c r="B148" s="127"/>
      <c r="C148" s="124"/>
      <c r="D148" s="127"/>
      <c r="E148" s="155"/>
      <c r="F148" s="128"/>
      <c r="G148" s="161"/>
      <c r="H148" s="161"/>
      <c r="I148" s="133"/>
      <c r="J148" s="136"/>
      <c r="K148" s="139"/>
      <c r="L148" s="173"/>
      <c r="M148" s="21" t="s">
        <v>582</v>
      </c>
      <c r="N148" s="128"/>
      <c r="O148" s="142"/>
      <c r="P148" s="18" t="s">
        <v>583</v>
      </c>
      <c r="Q148" s="87" t="s">
        <v>539</v>
      </c>
      <c r="R148" s="78"/>
      <c r="S148" s="77"/>
      <c r="T148" s="253"/>
    </row>
    <row r="149" spans="1:20" ht="69" customHeight="1" x14ac:dyDescent="0.15">
      <c r="A149" s="127"/>
      <c r="B149" s="127"/>
      <c r="C149" s="124"/>
      <c r="D149" s="127"/>
      <c r="E149" s="153" t="s">
        <v>138</v>
      </c>
      <c r="F149" s="129" t="s">
        <v>303</v>
      </c>
      <c r="G149" s="159">
        <v>44256</v>
      </c>
      <c r="H149" s="159">
        <v>44347</v>
      </c>
      <c r="I149" s="131">
        <f>(H149-G149)/7</f>
        <v>13</v>
      </c>
      <c r="J149" s="134">
        <v>0</v>
      </c>
      <c r="K149" s="168" t="s">
        <v>252</v>
      </c>
      <c r="L149" s="173"/>
      <c r="M149" s="21" t="s">
        <v>64</v>
      </c>
      <c r="N149" s="120" t="s">
        <v>191</v>
      </c>
      <c r="O149" s="243" t="s">
        <v>94</v>
      </c>
      <c r="P149" s="27" t="s">
        <v>168</v>
      </c>
      <c r="Q149" s="8" t="s">
        <v>70</v>
      </c>
      <c r="R149" s="143"/>
      <c r="S149" s="120"/>
      <c r="T149" s="253"/>
    </row>
    <row r="150" spans="1:20" ht="105" x14ac:dyDescent="0.15">
      <c r="A150" s="127"/>
      <c r="B150" s="127"/>
      <c r="C150" s="124"/>
      <c r="D150" s="127"/>
      <c r="E150" s="154"/>
      <c r="F150" s="127"/>
      <c r="G150" s="160"/>
      <c r="H150" s="160"/>
      <c r="I150" s="132"/>
      <c r="J150" s="135"/>
      <c r="K150" s="166"/>
      <c r="L150" s="173"/>
      <c r="M150" s="21" t="s">
        <v>304</v>
      </c>
      <c r="N150" s="121"/>
      <c r="O150" s="244"/>
      <c r="P150" s="18" t="s">
        <v>518</v>
      </c>
      <c r="Q150" s="70" t="s">
        <v>460</v>
      </c>
      <c r="R150" s="145"/>
      <c r="S150" s="122"/>
      <c r="T150" s="253"/>
    </row>
    <row r="151" spans="1:20" ht="80.25" customHeight="1" x14ac:dyDescent="0.15">
      <c r="A151" s="127"/>
      <c r="B151" s="127"/>
      <c r="C151" s="124"/>
      <c r="D151" s="127"/>
      <c r="E151" s="155"/>
      <c r="F151" s="128"/>
      <c r="G151" s="161"/>
      <c r="H151" s="161"/>
      <c r="I151" s="133"/>
      <c r="J151" s="136"/>
      <c r="K151" s="167"/>
      <c r="L151" s="173"/>
      <c r="M151" s="21" t="s">
        <v>584</v>
      </c>
      <c r="N151" s="122"/>
      <c r="O151" s="245"/>
      <c r="P151" s="18" t="s">
        <v>585</v>
      </c>
      <c r="Q151" s="87" t="s">
        <v>539</v>
      </c>
      <c r="R151" s="78"/>
      <c r="S151" s="77"/>
      <c r="T151" s="253"/>
    </row>
    <row r="152" spans="1:20" ht="59.25" customHeight="1" x14ac:dyDescent="0.15">
      <c r="A152" s="127"/>
      <c r="B152" s="127"/>
      <c r="C152" s="124"/>
      <c r="D152" s="127"/>
      <c r="E152" s="153" t="s">
        <v>149</v>
      </c>
      <c r="F152" s="129" t="s">
        <v>305</v>
      </c>
      <c r="G152" s="156">
        <v>44256</v>
      </c>
      <c r="H152" s="156">
        <v>44377</v>
      </c>
      <c r="I152" s="131">
        <f>(H152-G152)/7</f>
        <v>17.285714285714285</v>
      </c>
      <c r="J152" s="134">
        <v>0</v>
      </c>
      <c r="K152" s="137" t="s">
        <v>282</v>
      </c>
      <c r="L152" s="173"/>
      <c r="M152" s="16" t="s">
        <v>64</v>
      </c>
      <c r="N152" s="129" t="s">
        <v>306</v>
      </c>
      <c r="O152" s="140" t="s">
        <v>58</v>
      </c>
      <c r="P152" s="19" t="s">
        <v>168</v>
      </c>
      <c r="Q152" s="8" t="s">
        <v>70</v>
      </c>
      <c r="R152" s="143"/>
      <c r="S152" s="120"/>
      <c r="T152" s="253"/>
    </row>
    <row r="153" spans="1:20" ht="214.5" customHeight="1" x14ac:dyDescent="0.15">
      <c r="A153" s="51"/>
      <c r="B153" s="49"/>
      <c r="C153" s="50"/>
      <c r="D153" s="49"/>
      <c r="E153" s="154"/>
      <c r="F153" s="127"/>
      <c r="G153" s="157"/>
      <c r="H153" s="157"/>
      <c r="I153" s="132"/>
      <c r="J153" s="135"/>
      <c r="K153" s="138"/>
      <c r="L153" s="173"/>
      <c r="M153" s="21" t="s">
        <v>478</v>
      </c>
      <c r="N153" s="127"/>
      <c r="O153" s="141"/>
      <c r="P153" s="18" t="s">
        <v>519</v>
      </c>
      <c r="Q153" s="70" t="s">
        <v>460</v>
      </c>
      <c r="R153" s="145"/>
      <c r="S153" s="122"/>
      <c r="T153" s="254"/>
    </row>
    <row r="154" spans="1:20" ht="93" customHeight="1" x14ac:dyDescent="0.15">
      <c r="A154" s="84"/>
      <c r="B154" s="81"/>
      <c r="C154" s="83"/>
      <c r="D154" s="81"/>
      <c r="E154" s="155"/>
      <c r="F154" s="128"/>
      <c r="G154" s="158"/>
      <c r="H154" s="158"/>
      <c r="I154" s="133"/>
      <c r="J154" s="136"/>
      <c r="K154" s="139"/>
      <c r="L154" s="174"/>
      <c r="M154" s="21" t="s">
        <v>584</v>
      </c>
      <c r="N154" s="128"/>
      <c r="O154" s="142"/>
      <c r="P154" s="18" t="s">
        <v>586</v>
      </c>
      <c r="Q154" s="87" t="s">
        <v>539</v>
      </c>
      <c r="R154" s="78"/>
      <c r="S154" s="77"/>
      <c r="T154" s="80"/>
    </row>
    <row r="155" spans="1:20" ht="177" customHeight="1" x14ac:dyDescent="0.15">
      <c r="A155" s="169">
        <v>8</v>
      </c>
      <c r="B155" s="261" t="s">
        <v>307</v>
      </c>
      <c r="C155" s="130" t="s">
        <v>308</v>
      </c>
      <c r="D155" s="129" t="s">
        <v>309</v>
      </c>
      <c r="E155" s="153" t="s">
        <v>39</v>
      </c>
      <c r="F155" s="129" t="s">
        <v>310</v>
      </c>
      <c r="G155" s="156">
        <v>43654</v>
      </c>
      <c r="H155" s="159">
        <v>43805</v>
      </c>
      <c r="I155" s="131">
        <f>(H155-G155)/7</f>
        <v>21.571428571428573</v>
      </c>
      <c r="J155" s="134">
        <v>1</v>
      </c>
      <c r="K155" s="168" t="s">
        <v>94</v>
      </c>
      <c r="L155" s="189">
        <f>AVERAGE(J155:J175)</f>
        <v>0.51112000000000002</v>
      </c>
      <c r="M155" s="38" t="s">
        <v>311</v>
      </c>
      <c r="N155" s="120" t="s">
        <v>191</v>
      </c>
      <c r="O155" s="243" t="s">
        <v>94</v>
      </c>
      <c r="P155" s="18" t="s">
        <v>312</v>
      </c>
      <c r="Q155" s="8" t="s">
        <v>193</v>
      </c>
      <c r="R155" s="143"/>
      <c r="S155" s="120"/>
      <c r="T155" s="252" t="s">
        <v>313</v>
      </c>
    </row>
    <row r="156" spans="1:20" ht="163.5" customHeight="1" x14ac:dyDescent="0.15">
      <c r="A156" s="163"/>
      <c r="B156" s="262"/>
      <c r="C156" s="124"/>
      <c r="D156" s="127"/>
      <c r="E156" s="154"/>
      <c r="F156" s="127"/>
      <c r="G156" s="157"/>
      <c r="H156" s="160"/>
      <c r="I156" s="132"/>
      <c r="J156" s="135"/>
      <c r="K156" s="166"/>
      <c r="L156" s="190"/>
      <c r="M156" s="38" t="s">
        <v>314</v>
      </c>
      <c r="N156" s="121"/>
      <c r="O156" s="244"/>
      <c r="P156" s="18" t="s">
        <v>315</v>
      </c>
      <c r="Q156" s="8" t="s">
        <v>110</v>
      </c>
      <c r="R156" s="144"/>
      <c r="S156" s="121"/>
      <c r="T156" s="253"/>
    </row>
    <row r="157" spans="1:20" ht="159" customHeight="1" x14ac:dyDescent="0.15">
      <c r="A157" s="163"/>
      <c r="B157" s="262"/>
      <c r="C157" s="124"/>
      <c r="D157" s="127"/>
      <c r="E157" s="154"/>
      <c r="F157" s="127"/>
      <c r="G157" s="157"/>
      <c r="H157" s="160"/>
      <c r="I157" s="132"/>
      <c r="J157" s="135"/>
      <c r="K157" s="166"/>
      <c r="L157" s="190"/>
      <c r="M157" s="38" t="s">
        <v>316</v>
      </c>
      <c r="N157" s="121"/>
      <c r="O157" s="244"/>
      <c r="P157" s="18" t="s">
        <v>317</v>
      </c>
      <c r="Q157" s="8" t="s">
        <v>67</v>
      </c>
      <c r="R157" s="144"/>
      <c r="S157" s="121"/>
      <c r="T157" s="253"/>
    </row>
    <row r="158" spans="1:20" ht="243.75" customHeight="1" x14ac:dyDescent="0.15">
      <c r="A158" s="163"/>
      <c r="B158" s="262"/>
      <c r="C158" s="124"/>
      <c r="D158" s="127"/>
      <c r="E158" s="155"/>
      <c r="F158" s="128"/>
      <c r="G158" s="158"/>
      <c r="H158" s="161"/>
      <c r="I158" s="133"/>
      <c r="J158" s="136"/>
      <c r="K158" s="167"/>
      <c r="L158" s="190"/>
      <c r="M158" s="38" t="s">
        <v>318</v>
      </c>
      <c r="N158" s="122"/>
      <c r="O158" s="245"/>
      <c r="P158" s="18" t="s">
        <v>319</v>
      </c>
      <c r="Q158" s="8" t="s">
        <v>70</v>
      </c>
      <c r="R158" s="145"/>
      <c r="S158" s="122"/>
      <c r="T158" s="253"/>
    </row>
    <row r="159" spans="1:20" ht="165" customHeight="1" x14ac:dyDescent="0.15">
      <c r="A159" s="163"/>
      <c r="B159" s="262"/>
      <c r="C159" s="124"/>
      <c r="D159" s="127"/>
      <c r="E159" s="153" t="s">
        <v>53</v>
      </c>
      <c r="F159" s="129" t="s">
        <v>320</v>
      </c>
      <c r="G159" s="156">
        <v>43654</v>
      </c>
      <c r="H159" s="159">
        <v>44347</v>
      </c>
      <c r="I159" s="131">
        <f>(H159-G159)/7</f>
        <v>99</v>
      </c>
      <c r="J159" s="134">
        <v>0.77780000000000005</v>
      </c>
      <c r="K159" s="137" t="s">
        <v>321</v>
      </c>
      <c r="L159" s="190"/>
      <c r="M159" s="38" t="s">
        <v>322</v>
      </c>
      <c r="N159" s="129" t="s">
        <v>323</v>
      </c>
      <c r="O159" s="140" t="s">
        <v>321</v>
      </c>
      <c r="P159" s="18" t="s">
        <v>324</v>
      </c>
      <c r="Q159" s="8" t="s">
        <v>193</v>
      </c>
      <c r="R159" s="143"/>
      <c r="S159" s="120"/>
      <c r="T159" s="253"/>
    </row>
    <row r="160" spans="1:20" ht="162.75" customHeight="1" x14ac:dyDescent="0.15">
      <c r="A160" s="163"/>
      <c r="B160" s="262"/>
      <c r="C160" s="124"/>
      <c r="D160" s="127"/>
      <c r="E160" s="154"/>
      <c r="F160" s="127"/>
      <c r="G160" s="157"/>
      <c r="H160" s="160"/>
      <c r="I160" s="132"/>
      <c r="J160" s="135"/>
      <c r="K160" s="138"/>
      <c r="L160" s="190"/>
      <c r="M160" s="38" t="s">
        <v>325</v>
      </c>
      <c r="N160" s="127"/>
      <c r="O160" s="141"/>
      <c r="P160" s="18" t="s">
        <v>326</v>
      </c>
      <c r="Q160" s="8" t="s">
        <v>110</v>
      </c>
      <c r="R160" s="144"/>
      <c r="S160" s="121"/>
      <c r="T160" s="253"/>
    </row>
    <row r="161" spans="1:20" ht="162.75" customHeight="1" x14ac:dyDescent="0.15">
      <c r="A161" s="163"/>
      <c r="B161" s="262"/>
      <c r="C161" s="124"/>
      <c r="D161" s="127"/>
      <c r="E161" s="154"/>
      <c r="F161" s="127"/>
      <c r="G161" s="157"/>
      <c r="H161" s="160"/>
      <c r="I161" s="132"/>
      <c r="J161" s="135"/>
      <c r="K161" s="138"/>
      <c r="L161" s="190"/>
      <c r="M161" s="38" t="s">
        <v>327</v>
      </c>
      <c r="N161" s="127"/>
      <c r="O161" s="141"/>
      <c r="P161" s="18" t="s">
        <v>328</v>
      </c>
      <c r="Q161" s="8" t="s">
        <v>67</v>
      </c>
      <c r="R161" s="144"/>
      <c r="S161" s="121"/>
      <c r="T161" s="253"/>
    </row>
    <row r="162" spans="1:20" ht="188.25" customHeight="1" x14ac:dyDescent="0.15">
      <c r="A162" s="163"/>
      <c r="B162" s="262"/>
      <c r="C162" s="124"/>
      <c r="D162" s="127"/>
      <c r="E162" s="154"/>
      <c r="F162" s="127"/>
      <c r="G162" s="157"/>
      <c r="H162" s="160"/>
      <c r="I162" s="132"/>
      <c r="J162" s="135"/>
      <c r="K162" s="138"/>
      <c r="L162" s="190"/>
      <c r="M162" s="38" t="s">
        <v>329</v>
      </c>
      <c r="N162" s="127"/>
      <c r="O162" s="141"/>
      <c r="P162" s="18" t="s">
        <v>330</v>
      </c>
      <c r="Q162" s="8" t="s">
        <v>70</v>
      </c>
      <c r="R162" s="144"/>
      <c r="S162" s="121"/>
      <c r="T162" s="253"/>
    </row>
    <row r="163" spans="1:20" ht="188.25" customHeight="1" x14ac:dyDescent="0.15">
      <c r="A163" s="163"/>
      <c r="B163" s="262"/>
      <c r="C163" s="124"/>
      <c r="D163" s="127"/>
      <c r="E163" s="154"/>
      <c r="F163" s="127"/>
      <c r="G163" s="157"/>
      <c r="H163" s="160"/>
      <c r="I163" s="132"/>
      <c r="J163" s="135"/>
      <c r="K163" s="138"/>
      <c r="L163" s="190"/>
      <c r="M163" s="38" t="s">
        <v>481</v>
      </c>
      <c r="N163" s="127"/>
      <c r="O163" s="141"/>
      <c r="P163" s="18" t="s">
        <v>520</v>
      </c>
      <c r="Q163" s="70" t="s">
        <v>460</v>
      </c>
      <c r="R163" s="145"/>
      <c r="S163" s="122"/>
      <c r="T163" s="253"/>
    </row>
    <row r="164" spans="1:20" ht="188.25" customHeight="1" x14ac:dyDescent="0.15">
      <c r="A164" s="163"/>
      <c r="B164" s="262"/>
      <c r="C164" s="124"/>
      <c r="D164" s="127"/>
      <c r="E164" s="155"/>
      <c r="F164" s="128"/>
      <c r="G164" s="158"/>
      <c r="H164" s="161"/>
      <c r="I164" s="133"/>
      <c r="J164" s="136"/>
      <c r="K164" s="139"/>
      <c r="L164" s="190"/>
      <c r="M164" s="38" t="s">
        <v>587</v>
      </c>
      <c r="N164" s="128"/>
      <c r="O164" s="142"/>
      <c r="P164" s="18" t="s">
        <v>588</v>
      </c>
      <c r="Q164" s="87" t="s">
        <v>539</v>
      </c>
      <c r="R164" s="78"/>
      <c r="S164" s="77"/>
      <c r="T164" s="253"/>
    </row>
    <row r="165" spans="1:20" ht="175.5" customHeight="1" x14ac:dyDescent="0.15">
      <c r="A165" s="163"/>
      <c r="B165" s="262"/>
      <c r="C165" s="124"/>
      <c r="D165" s="127"/>
      <c r="E165" s="153" t="s">
        <v>62</v>
      </c>
      <c r="F165" s="129" t="s">
        <v>331</v>
      </c>
      <c r="G165" s="156">
        <v>43654</v>
      </c>
      <c r="H165" s="159">
        <v>44347</v>
      </c>
      <c r="I165" s="131">
        <f>(H165-G165)/7</f>
        <v>99</v>
      </c>
      <c r="J165" s="134">
        <v>0.77780000000000005</v>
      </c>
      <c r="K165" s="137" t="s">
        <v>332</v>
      </c>
      <c r="L165" s="190"/>
      <c r="M165" s="16" t="s">
        <v>333</v>
      </c>
      <c r="N165" s="120" t="s">
        <v>191</v>
      </c>
      <c r="O165" s="140" t="s">
        <v>332</v>
      </c>
      <c r="P165" s="18" t="s">
        <v>334</v>
      </c>
      <c r="Q165" s="8" t="s">
        <v>193</v>
      </c>
      <c r="R165" s="143"/>
      <c r="S165" s="120"/>
      <c r="T165" s="253"/>
    </row>
    <row r="166" spans="1:20" ht="150" customHeight="1" x14ac:dyDescent="0.15">
      <c r="A166" s="163"/>
      <c r="B166" s="262"/>
      <c r="C166" s="124"/>
      <c r="D166" s="127"/>
      <c r="E166" s="154"/>
      <c r="F166" s="127"/>
      <c r="G166" s="157"/>
      <c r="H166" s="160"/>
      <c r="I166" s="132"/>
      <c r="J166" s="135"/>
      <c r="K166" s="138"/>
      <c r="L166" s="190"/>
      <c r="M166" s="16" t="s">
        <v>335</v>
      </c>
      <c r="N166" s="121"/>
      <c r="O166" s="141"/>
      <c r="P166" s="18" t="s">
        <v>336</v>
      </c>
      <c r="Q166" s="8" t="s">
        <v>110</v>
      </c>
      <c r="R166" s="144"/>
      <c r="S166" s="121"/>
      <c r="T166" s="253"/>
    </row>
    <row r="167" spans="1:20" ht="150" customHeight="1" x14ac:dyDescent="0.15">
      <c r="A167" s="163"/>
      <c r="B167" s="262"/>
      <c r="C167" s="124"/>
      <c r="D167" s="127"/>
      <c r="E167" s="154"/>
      <c r="F167" s="127"/>
      <c r="G167" s="157"/>
      <c r="H167" s="160"/>
      <c r="I167" s="132"/>
      <c r="J167" s="135"/>
      <c r="K167" s="138"/>
      <c r="L167" s="190"/>
      <c r="M167" s="16" t="s">
        <v>337</v>
      </c>
      <c r="N167" s="121"/>
      <c r="O167" s="141"/>
      <c r="P167" s="18" t="s">
        <v>338</v>
      </c>
      <c r="Q167" s="8" t="s">
        <v>67</v>
      </c>
      <c r="R167" s="144"/>
      <c r="S167" s="121"/>
      <c r="T167" s="253"/>
    </row>
    <row r="168" spans="1:20" ht="167.25" customHeight="1" x14ac:dyDescent="0.15">
      <c r="A168" s="163"/>
      <c r="B168" s="262"/>
      <c r="C168" s="124"/>
      <c r="D168" s="127"/>
      <c r="E168" s="154"/>
      <c r="F168" s="127"/>
      <c r="G168" s="157"/>
      <c r="H168" s="160"/>
      <c r="I168" s="132"/>
      <c r="J168" s="135"/>
      <c r="K168" s="138"/>
      <c r="L168" s="190"/>
      <c r="M168" s="16" t="s">
        <v>339</v>
      </c>
      <c r="N168" s="121"/>
      <c r="O168" s="141"/>
      <c r="P168" s="18" t="s">
        <v>340</v>
      </c>
      <c r="Q168" s="8" t="s">
        <v>70</v>
      </c>
      <c r="R168" s="144"/>
      <c r="S168" s="121"/>
      <c r="T168" s="253"/>
    </row>
    <row r="169" spans="1:20" ht="167.25" customHeight="1" x14ac:dyDescent="0.15">
      <c r="A169" s="163"/>
      <c r="B169" s="262"/>
      <c r="C169" s="124"/>
      <c r="D169" s="127"/>
      <c r="E169" s="154"/>
      <c r="F169" s="127"/>
      <c r="G169" s="157"/>
      <c r="H169" s="160"/>
      <c r="I169" s="132"/>
      <c r="J169" s="135"/>
      <c r="K169" s="138"/>
      <c r="L169" s="190"/>
      <c r="M169" s="16" t="s">
        <v>482</v>
      </c>
      <c r="N169" s="122"/>
      <c r="O169" s="142"/>
      <c r="P169" s="18" t="s">
        <v>521</v>
      </c>
      <c r="Q169" s="70" t="s">
        <v>460</v>
      </c>
      <c r="R169" s="145"/>
      <c r="S169" s="122"/>
      <c r="T169" s="253"/>
    </row>
    <row r="170" spans="1:20" ht="134.25" customHeight="1" x14ac:dyDescent="0.15">
      <c r="A170" s="163"/>
      <c r="B170" s="262"/>
      <c r="C170" s="124"/>
      <c r="D170" s="127"/>
      <c r="E170" s="155"/>
      <c r="F170" s="128"/>
      <c r="G170" s="158"/>
      <c r="H170" s="161"/>
      <c r="I170" s="133"/>
      <c r="J170" s="136"/>
      <c r="K170" s="139"/>
      <c r="L170" s="190"/>
      <c r="M170" s="16" t="s">
        <v>589</v>
      </c>
      <c r="N170" s="77"/>
      <c r="O170" s="82"/>
      <c r="P170" s="18" t="s">
        <v>590</v>
      </c>
      <c r="Q170" s="87" t="s">
        <v>539</v>
      </c>
      <c r="R170" s="78"/>
      <c r="S170" s="77"/>
      <c r="T170" s="253"/>
    </row>
    <row r="171" spans="1:20" ht="92.25" customHeight="1" x14ac:dyDescent="0.15">
      <c r="A171" s="163"/>
      <c r="B171" s="262"/>
      <c r="C171" s="124"/>
      <c r="D171" s="127"/>
      <c r="E171" s="153" t="s">
        <v>138</v>
      </c>
      <c r="F171" s="129" t="s">
        <v>341</v>
      </c>
      <c r="G171" s="156">
        <v>43891</v>
      </c>
      <c r="H171" s="156">
        <v>44285</v>
      </c>
      <c r="I171" s="131">
        <f>(H171-G171)/7</f>
        <v>56.285714285714285</v>
      </c>
      <c r="J171" s="134">
        <v>0</v>
      </c>
      <c r="K171" s="137" t="s">
        <v>282</v>
      </c>
      <c r="L171" s="190"/>
      <c r="M171" s="16" t="s">
        <v>342</v>
      </c>
      <c r="N171" s="129" t="s">
        <v>191</v>
      </c>
      <c r="O171" s="140" t="s">
        <v>58</v>
      </c>
      <c r="P171" s="31" t="s">
        <v>343</v>
      </c>
      <c r="Q171" s="8" t="s">
        <v>67</v>
      </c>
      <c r="R171" s="143"/>
      <c r="S171" s="120"/>
      <c r="T171" s="253"/>
    </row>
    <row r="172" spans="1:20" ht="150" customHeight="1" x14ac:dyDescent="0.15">
      <c r="A172" s="163"/>
      <c r="B172" s="262"/>
      <c r="C172" s="124"/>
      <c r="D172" s="127"/>
      <c r="E172" s="154"/>
      <c r="F172" s="127"/>
      <c r="G172" s="157"/>
      <c r="H172" s="157"/>
      <c r="I172" s="132"/>
      <c r="J172" s="135"/>
      <c r="K172" s="138"/>
      <c r="L172" s="190"/>
      <c r="M172" s="16" t="s">
        <v>300</v>
      </c>
      <c r="N172" s="127"/>
      <c r="O172" s="141"/>
      <c r="P172" s="31" t="s">
        <v>344</v>
      </c>
      <c r="Q172" s="8" t="s">
        <v>70</v>
      </c>
      <c r="R172" s="144"/>
      <c r="S172" s="121"/>
      <c r="T172" s="253"/>
    </row>
    <row r="173" spans="1:20" ht="201.75" customHeight="1" x14ac:dyDescent="0.15">
      <c r="A173" s="163"/>
      <c r="B173" s="262"/>
      <c r="C173" s="124"/>
      <c r="D173" s="127"/>
      <c r="E173" s="154"/>
      <c r="F173" s="127"/>
      <c r="G173" s="157"/>
      <c r="H173" s="157"/>
      <c r="I173" s="132"/>
      <c r="J173" s="135"/>
      <c r="K173" s="138"/>
      <c r="L173" s="190"/>
      <c r="M173" s="16" t="s">
        <v>483</v>
      </c>
      <c r="N173" s="127"/>
      <c r="O173" s="141"/>
      <c r="P173" s="18" t="s">
        <v>522</v>
      </c>
      <c r="Q173" s="70" t="s">
        <v>460</v>
      </c>
      <c r="R173" s="145"/>
      <c r="S173" s="122"/>
      <c r="T173" s="253"/>
    </row>
    <row r="174" spans="1:20" ht="75.75" customHeight="1" x14ac:dyDescent="0.15">
      <c r="A174" s="163"/>
      <c r="B174" s="262"/>
      <c r="C174" s="124"/>
      <c r="D174" s="127"/>
      <c r="E174" s="155"/>
      <c r="F174" s="128"/>
      <c r="G174" s="158"/>
      <c r="H174" s="158"/>
      <c r="I174" s="133"/>
      <c r="J174" s="136"/>
      <c r="K174" s="139"/>
      <c r="L174" s="190"/>
      <c r="M174" s="16" t="s">
        <v>584</v>
      </c>
      <c r="N174" s="128"/>
      <c r="O174" s="142"/>
      <c r="P174" s="18" t="s">
        <v>581</v>
      </c>
      <c r="Q174" s="87" t="s">
        <v>539</v>
      </c>
      <c r="R174" s="78"/>
      <c r="S174" s="77"/>
      <c r="T174" s="253"/>
    </row>
    <row r="175" spans="1:20" ht="95.25" customHeight="1" x14ac:dyDescent="0.15">
      <c r="A175" s="163"/>
      <c r="B175" s="262"/>
      <c r="C175" s="124"/>
      <c r="D175" s="127"/>
      <c r="E175" s="153" t="s">
        <v>149</v>
      </c>
      <c r="F175" s="129" t="s">
        <v>341</v>
      </c>
      <c r="G175" s="156">
        <v>43983</v>
      </c>
      <c r="H175" s="156">
        <v>44377</v>
      </c>
      <c r="I175" s="131">
        <f>(H175-G175)/7</f>
        <v>56.285714285714285</v>
      </c>
      <c r="J175" s="134">
        <v>0</v>
      </c>
      <c r="K175" s="137" t="s">
        <v>282</v>
      </c>
      <c r="L175" s="190"/>
      <c r="M175" s="16"/>
      <c r="N175" s="120" t="s">
        <v>191</v>
      </c>
      <c r="O175" s="140" t="s">
        <v>58</v>
      </c>
      <c r="P175" s="19" t="s">
        <v>168</v>
      </c>
      <c r="Q175" s="8" t="s">
        <v>67</v>
      </c>
      <c r="R175" s="143"/>
      <c r="S175" s="120"/>
      <c r="T175" s="253"/>
    </row>
    <row r="176" spans="1:20" ht="137.25" customHeight="1" x14ac:dyDescent="0.15">
      <c r="A176" s="163"/>
      <c r="B176" s="262"/>
      <c r="C176" s="124"/>
      <c r="D176" s="127"/>
      <c r="E176" s="154"/>
      <c r="F176" s="127"/>
      <c r="G176" s="157"/>
      <c r="H176" s="157"/>
      <c r="I176" s="132"/>
      <c r="J176" s="135"/>
      <c r="K176" s="138"/>
      <c r="L176" s="190"/>
      <c r="M176" s="21" t="s">
        <v>300</v>
      </c>
      <c r="N176" s="121"/>
      <c r="O176" s="141"/>
      <c r="P176" s="27" t="s">
        <v>345</v>
      </c>
      <c r="Q176" s="8" t="s">
        <v>70</v>
      </c>
      <c r="R176" s="144"/>
      <c r="S176" s="121"/>
      <c r="T176" s="253"/>
    </row>
    <row r="177" spans="1:20" ht="137.25" customHeight="1" x14ac:dyDescent="0.15">
      <c r="A177" s="163"/>
      <c r="B177" s="262"/>
      <c r="C177" s="124"/>
      <c r="D177" s="127"/>
      <c r="E177" s="154"/>
      <c r="F177" s="127"/>
      <c r="G177" s="157"/>
      <c r="H177" s="157"/>
      <c r="I177" s="132"/>
      <c r="J177" s="135"/>
      <c r="K177" s="138"/>
      <c r="L177" s="190"/>
      <c r="M177" s="21" t="s">
        <v>346</v>
      </c>
      <c r="N177" s="122"/>
      <c r="O177" s="141"/>
      <c r="P177" s="18" t="s">
        <v>523</v>
      </c>
      <c r="Q177" s="70" t="s">
        <v>460</v>
      </c>
      <c r="R177" s="145"/>
      <c r="S177" s="122"/>
      <c r="T177" s="254"/>
    </row>
    <row r="178" spans="1:20" ht="137.25" customHeight="1" x14ac:dyDescent="0.15">
      <c r="A178" s="164"/>
      <c r="B178" s="263"/>
      <c r="C178" s="125"/>
      <c r="D178" s="128"/>
      <c r="E178" s="155"/>
      <c r="F178" s="128"/>
      <c r="G178" s="158"/>
      <c r="H178" s="158"/>
      <c r="I178" s="133"/>
      <c r="J178" s="136"/>
      <c r="K178" s="139"/>
      <c r="L178" s="191"/>
      <c r="M178" s="21" t="s">
        <v>591</v>
      </c>
      <c r="N178" s="76"/>
      <c r="O178" s="142"/>
      <c r="P178" s="18" t="s">
        <v>586</v>
      </c>
      <c r="Q178" s="87" t="s">
        <v>539</v>
      </c>
      <c r="R178" s="79"/>
      <c r="S178" s="76"/>
      <c r="T178" s="80"/>
    </row>
    <row r="179" spans="1:20" ht="169.5" customHeight="1" x14ac:dyDescent="0.15">
      <c r="A179" s="169">
        <v>9</v>
      </c>
      <c r="B179" s="129" t="s">
        <v>347</v>
      </c>
      <c r="C179" s="130" t="s">
        <v>348</v>
      </c>
      <c r="D179" s="129" t="s">
        <v>349</v>
      </c>
      <c r="E179" s="48" t="s">
        <v>39</v>
      </c>
      <c r="F179" s="61" t="s">
        <v>350</v>
      </c>
      <c r="G179" s="96">
        <v>43586</v>
      </c>
      <c r="H179" s="97">
        <v>43677</v>
      </c>
      <c r="I179" s="52">
        <f>(H179-G179)/7</f>
        <v>13</v>
      </c>
      <c r="J179" s="98">
        <v>1</v>
      </c>
      <c r="K179" s="53" t="s">
        <v>351</v>
      </c>
      <c r="L179" s="172">
        <f>AVERAGE(J179:J207)</f>
        <v>0.31111111111111112</v>
      </c>
      <c r="M179" s="21" t="s">
        <v>352</v>
      </c>
      <c r="N179" s="35" t="s">
        <v>191</v>
      </c>
      <c r="O179" s="53" t="s">
        <v>351</v>
      </c>
      <c r="P179" s="18" t="s">
        <v>353</v>
      </c>
      <c r="Q179" s="8" t="s">
        <v>193</v>
      </c>
      <c r="R179" s="24"/>
      <c r="S179" s="54"/>
      <c r="T179" s="252" t="s">
        <v>354</v>
      </c>
    </row>
    <row r="180" spans="1:20" ht="90" customHeight="1" x14ac:dyDescent="0.15">
      <c r="A180" s="163"/>
      <c r="B180" s="127"/>
      <c r="C180" s="124"/>
      <c r="D180" s="127"/>
      <c r="E180" s="153" t="s">
        <v>53</v>
      </c>
      <c r="F180" s="129" t="s">
        <v>355</v>
      </c>
      <c r="G180" s="156">
        <v>43678</v>
      </c>
      <c r="H180" s="159">
        <v>44074</v>
      </c>
      <c r="I180" s="131">
        <f>(H180-G180)/7</f>
        <v>56.571428571428569</v>
      </c>
      <c r="J180" s="134">
        <v>1</v>
      </c>
      <c r="K180" s="137" t="s">
        <v>356</v>
      </c>
      <c r="L180" s="173"/>
      <c r="M180" s="42" t="s">
        <v>64</v>
      </c>
      <c r="N180" s="120" t="s">
        <v>191</v>
      </c>
      <c r="O180" s="140" t="s">
        <v>357</v>
      </c>
      <c r="P180" s="31" t="s">
        <v>358</v>
      </c>
      <c r="Q180" s="9" t="s">
        <v>52</v>
      </c>
      <c r="R180" s="143"/>
      <c r="S180" s="120"/>
      <c r="T180" s="253"/>
    </row>
    <row r="181" spans="1:20" ht="149.25" customHeight="1" x14ac:dyDescent="0.15">
      <c r="A181" s="163"/>
      <c r="B181" s="127"/>
      <c r="C181" s="124"/>
      <c r="D181" s="127"/>
      <c r="E181" s="154"/>
      <c r="F181" s="127"/>
      <c r="G181" s="157"/>
      <c r="H181" s="160"/>
      <c r="I181" s="132"/>
      <c r="J181" s="135"/>
      <c r="K181" s="138"/>
      <c r="L181" s="173"/>
      <c r="M181" s="16" t="s">
        <v>359</v>
      </c>
      <c r="N181" s="121"/>
      <c r="O181" s="141"/>
      <c r="P181" s="31" t="s">
        <v>360</v>
      </c>
      <c r="Q181" s="8" t="s">
        <v>67</v>
      </c>
      <c r="R181" s="144"/>
      <c r="S181" s="121"/>
      <c r="T181" s="253"/>
    </row>
    <row r="182" spans="1:20" ht="256.5" customHeight="1" x14ac:dyDescent="0.15">
      <c r="A182" s="163"/>
      <c r="B182" s="127"/>
      <c r="C182" s="124"/>
      <c r="D182" s="127"/>
      <c r="E182" s="154"/>
      <c r="F182" s="127"/>
      <c r="G182" s="157"/>
      <c r="H182" s="160"/>
      <c r="I182" s="132"/>
      <c r="J182" s="135"/>
      <c r="K182" s="138"/>
      <c r="L182" s="173"/>
      <c r="M182" s="16" t="s">
        <v>361</v>
      </c>
      <c r="N182" s="121"/>
      <c r="O182" s="141"/>
      <c r="P182" s="31" t="s">
        <v>362</v>
      </c>
      <c r="Q182" s="8" t="s">
        <v>70</v>
      </c>
      <c r="R182" s="144"/>
      <c r="S182" s="121"/>
      <c r="T182" s="253"/>
    </row>
    <row r="183" spans="1:20" ht="256.5" customHeight="1" x14ac:dyDescent="0.15">
      <c r="A183" s="163"/>
      <c r="B183" s="127"/>
      <c r="C183" s="124"/>
      <c r="D183" s="127"/>
      <c r="E183" s="155"/>
      <c r="F183" s="128"/>
      <c r="G183" s="158"/>
      <c r="H183" s="161"/>
      <c r="I183" s="133"/>
      <c r="J183" s="136"/>
      <c r="K183" s="139"/>
      <c r="L183" s="173"/>
      <c r="M183" s="16" t="s">
        <v>484</v>
      </c>
      <c r="N183" s="122"/>
      <c r="O183" s="142"/>
      <c r="P183" s="31" t="s">
        <v>524</v>
      </c>
      <c r="Q183" s="70" t="s">
        <v>460</v>
      </c>
      <c r="R183" s="145"/>
      <c r="S183" s="122"/>
      <c r="T183" s="253"/>
    </row>
    <row r="184" spans="1:20" ht="88.5" customHeight="1" x14ac:dyDescent="0.15">
      <c r="A184" s="163"/>
      <c r="B184" s="127"/>
      <c r="C184" s="124"/>
      <c r="D184" s="127"/>
      <c r="E184" s="153" t="s">
        <v>62</v>
      </c>
      <c r="F184" s="129" t="s">
        <v>363</v>
      </c>
      <c r="G184" s="156">
        <v>43770</v>
      </c>
      <c r="H184" s="159">
        <v>44196</v>
      </c>
      <c r="I184" s="131">
        <f>(H184-G184)/7</f>
        <v>60.857142857142854</v>
      </c>
      <c r="J184" s="134">
        <v>0.8</v>
      </c>
      <c r="K184" s="137" t="s">
        <v>364</v>
      </c>
      <c r="L184" s="173"/>
      <c r="M184" s="42" t="s">
        <v>64</v>
      </c>
      <c r="N184" s="120" t="s">
        <v>365</v>
      </c>
      <c r="O184" s="140" t="s">
        <v>364</v>
      </c>
      <c r="P184" s="31" t="s">
        <v>366</v>
      </c>
      <c r="Q184" s="9" t="s">
        <v>52</v>
      </c>
      <c r="R184" s="143"/>
      <c r="S184" s="120"/>
      <c r="T184" s="253"/>
    </row>
    <row r="185" spans="1:20" ht="157.5" customHeight="1" x14ac:dyDescent="0.15">
      <c r="A185" s="163"/>
      <c r="B185" s="127"/>
      <c r="C185" s="124"/>
      <c r="D185" s="127"/>
      <c r="E185" s="154"/>
      <c r="F185" s="127"/>
      <c r="G185" s="157"/>
      <c r="H185" s="160"/>
      <c r="I185" s="132"/>
      <c r="J185" s="135"/>
      <c r="K185" s="138"/>
      <c r="L185" s="173"/>
      <c r="M185" s="16" t="s">
        <v>367</v>
      </c>
      <c r="N185" s="121"/>
      <c r="O185" s="141"/>
      <c r="P185" s="31" t="s">
        <v>368</v>
      </c>
      <c r="Q185" s="8" t="s">
        <v>67</v>
      </c>
      <c r="R185" s="144"/>
      <c r="S185" s="121"/>
      <c r="T185" s="253"/>
    </row>
    <row r="186" spans="1:20" ht="157.5" customHeight="1" x14ac:dyDescent="0.15">
      <c r="A186" s="163"/>
      <c r="B186" s="127"/>
      <c r="C186" s="124"/>
      <c r="D186" s="127"/>
      <c r="E186" s="154"/>
      <c r="F186" s="127"/>
      <c r="G186" s="157"/>
      <c r="H186" s="160"/>
      <c r="I186" s="132"/>
      <c r="J186" s="135"/>
      <c r="K186" s="138"/>
      <c r="L186" s="173"/>
      <c r="M186" s="16" t="s">
        <v>369</v>
      </c>
      <c r="N186" s="121"/>
      <c r="O186" s="141"/>
      <c r="P186" s="31" t="s">
        <v>370</v>
      </c>
      <c r="Q186" s="8" t="s">
        <v>70</v>
      </c>
      <c r="R186" s="144"/>
      <c r="S186" s="121"/>
      <c r="T186" s="253"/>
    </row>
    <row r="187" spans="1:20" ht="208.5" customHeight="1" x14ac:dyDescent="0.15">
      <c r="A187" s="163"/>
      <c r="B187" s="127"/>
      <c r="C187" s="124"/>
      <c r="D187" s="127"/>
      <c r="E187" s="154"/>
      <c r="F187" s="127"/>
      <c r="G187" s="157"/>
      <c r="H187" s="160"/>
      <c r="I187" s="132"/>
      <c r="J187" s="135"/>
      <c r="K187" s="138"/>
      <c r="L187" s="173"/>
      <c r="M187" s="16" t="s">
        <v>485</v>
      </c>
      <c r="N187" s="121"/>
      <c r="O187" s="141"/>
      <c r="P187" s="31" t="s">
        <v>525</v>
      </c>
      <c r="Q187" s="70" t="s">
        <v>460</v>
      </c>
      <c r="R187" s="145"/>
      <c r="S187" s="122"/>
      <c r="T187" s="253"/>
    </row>
    <row r="188" spans="1:20" ht="144.75" customHeight="1" x14ac:dyDescent="0.15">
      <c r="A188" s="163"/>
      <c r="B188" s="127"/>
      <c r="C188" s="124"/>
      <c r="D188" s="127"/>
      <c r="E188" s="155"/>
      <c r="F188" s="128"/>
      <c r="G188" s="158"/>
      <c r="H188" s="161"/>
      <c r="I188" s="133"/>
      <c r="J188" s="136"/>
      <c r="K188" s="139"/>
      <c r="L188" s="173"/>
      <c r="M188" s="16" t="s">
        <v>592</v>
      </c>
      <c r="N188" s="122"/>
      <c r="O188" s="142"/>
      <c r="P188" s="31" t="s">
        <v>593</v>
      </c>
      <c r="Q188" s="87" t="s">
        <v>539</v>
      </c>
      <c r="R188" s="78"/>
      <c r="S188" s="77"/>
      <c r="T188" s="253"/>
    </row>
    <row r="189" spans="1:20" ht="99.75" customHeight="1" x14ac:dyDescent="0.15">
      <c r="A189" s="163"/>
      <c r="B189" s="127"/>
      <c r="C189" s="124"/>
      <c r="D189" s="127"/>
      <c r="E189" s="153" t="s">
        <v>138</v>
      </c>
      <c r="F189" s="129" t="s">
        <v>371</v>
      </c>
      <c r="G189" s="156">
        <v>43891</v>
      </c>
      <c r="H189" s="159">
        <v>44286</v>
      </c>
      <c r="I189" s="131">
        <f>(H189-G189)/7</f>
        <v>56.428571428571431</v>
      </c>
      <c r="J189" s="134">
        <v>0</v>
      </c>
      <c r="K189" s="137" t="s">
        <v>372</v>
      </c>
      <c r="L189" s="173"/>
      <c r="M189" s="16" t="s">
        <v>153</v>
      </c>
      <c r="N189" s="120" t="s">
        <v>191</v>
      </c>
      <c r="O189" s="140" t="s">
        <v>372</v>
      </c>
      <c r="P189" s="31" t="s">
        <v>373</v>
      </c>
      <c r="Q189" s="8" t="s">
        <v>67</v>
      </c>
      <c r="R189" s="143"/>
      <c r="S189" s="120"/>
      <c r="T189" s="253"/>
    </row>
    <row r="190" spans="1:20" ht="138" customHeight="1" x14ac:dyDescent="0.15">
      <c r="A190" s="163"/>
      <c r="B190" s="127"/>
      <c r="C190" s="124"/>
      <c r="D190" s="127"/>
      <c r="E190" s="154"/>
      <c r="F190" s="127"/>
      <c r="G190" s="157"/>
      <c r="H190" s="160"/>
      <c r="I190" s="132"/>
      <c r="J190" s="135"/>
      <c r="K190" s="138"/>
      <c r="L190" s="173"/>
      <c r="M190" s="16" t="s">
        <v>374</v>
      </c>
      <c r="N190" s="121"/>
      <c r="O190" s="141"/>
      <c r="P190" s="31" t="s">
        <v>344</v>
      </c>
      <c r="Q190" s="8" t="s">
        <v>70</v>
      </c>
      <c r="R190" s="144"/>
      <c r="S190" s="121"/>
      <c r="T190" s="253"/>
    </row>
    <row r="191" spans="1:20" ht="105" x14ac:dyDescent="0.15">
      <c r="A191" s="163"/>
      <c r="B191" s="127"/>
      <c r="C191" s="124"/>
      <c r="D191" s="127"/>
      <c r="E191" s="154"/>
      <c r="F191" s="127"/>
      <c r="G191" s="157"/>
      <c r="H191" s="160"/>
      <c r="I191" s="132"/>
      <c r="J191" s="135"/>
      <c r="K191" s="138"/>
      <c r="L191" s="173"/>
      <c r="M191" s="16" t="s">
        <v>486</v>
      </c>
      <c r="N191" s="122"/>
      <c r="O191" s="141"/>
      <c r="P191" s="31" t="s">
        <v>526</v>
      </c>
      <c r="Q191" s="70" t="s">
        <v>460</v>
      </c>
      <c r="R191" s="144"/>
      <c r="S191" s="121"/>
      <c r="T191" s="253"/>
    </row>
    <row r="192" spans="1:20" ht="114.75" customHeight="1" x14ac:dyDescent="0.15">
      <c r="A192" s="163"/>
      <c r="B192" s="127"/>
      <c r="C192" s="124"/>
      <c r="D192" s="127"/>
      <c r="E192" s="155"/>
      <c r="F192" s="128"/>
      <c r="G192" s="158"/>
      <c r="H192" s="161"/>
      <c r="I192" s="133"/>
      <c r="J192" s="136"/>
      <c r="K192" s="139"/>
      <c r="L192" s="173"/>
      <c r="M192" s="16" t="s">
        <v>594</v>
      </c>
      <c r="N192" s="77"/>
      <c r="O192" s="142"/>
      <c r="P192" s="31" t="s">
        <v>595</v>
      </c>
      <c r="Q192" s="87" t="s">
        <v>539</v>
      </c>
      <c r="R192" s="145"/>
      <c r="S192" s="122"/>
      <c r="T192" s="253"/>
    </row>
    <row r="193" spans="1:20" ht="57.75" customHeight="1" x14ac:dyDescent="0.15">
      <c r="A193" s="163"/>
      <c r="B193" s="127"/>
      <c r="C193" s="124"/>
      <c r="D193" s="127"/>
      <c r="E193" s="153" t="s">
        <v>149</v>
      </c>
      <c r="F193" s="129" t="s">
        <v>375</v>
      </c>
      <c r="G193" s="156">
        <v>43983</v>
      </c>
      <c r="H193" s="159">
        <v>44286</v>
      </c>
      <c r="I193" s="131">
        <f>(H193-G193)/7</f>
        <v>43.285714285714285</v>
      </c>
      <c r="J193" s="134">
        <v>0</v>
      </c>
      <c r="K193" s="137" t="s">
        <v>376</v>
      </c>
      <c r="L193" s="173"/>
      <c r="M193" s="16" t="s">
        <v>64</v>
      </c>
      <c r="N193" s="129" t="s">
        <v>191</v>
      </c>
      <c r="O193" s="140" t="s">
        <v>377</v>
      </c>
      <c r="P193" s="31" t="s">
        <v>378</v>
      </c>
      <c r="Q193" s="8" t="s">
        <v>67</v>
      </c>
      <c r="R193" s="143"/>
      <c r="S193" s="120"/>
      <c r="T193" s="253"/>
    </row>
    <row r="194" spans="1:20" ht="134.25" customHeight="1" x14ac:dyDescent="0.15">
      <c r="A194" s="163"/>
      <c r="B194" s="127"/>
      <c r="C194" s="124"/>
      <c r="D194" s="127"/>
      <c r="E194" s="154"/>
      <c r="F194" s="127"/>
      <c r="G194" s="157"/>
      <c r="H194" s="160"/>
      <c r="I194" s="132"/>
      <c r="J194" s="135"/>
      <c r="K194" s="138"/>
      <c r="L194" s="173"/>
      <c r="M194" s="16" t="s">
        <v>300</v>
      </c>
      <c r="N194" s="127"/>
      <c r="O194" s="141"/>
      <c r="P194" s="31" t="s">
        <v>379</v>
      </c>
      <c r="Q194" s="8" t="s">
        <v>70</v>
      </c>
      <c r="R194" s="144"/>
      <c r="S194" s="121"/>
      <c r="T194" s="253"/>
    </row>
    <row r="195" spans="1:20" ht="131.25" customHeight="1" x14ac:dyDescent="0.15">
      <c r="A195" s="163"/>
      <c r="B195" s="127"/>
      <c r="C195" s="124"/>
      <c r="D195" s="127"/>
      <c r="E195" s="154"/>
      <c r="F195" s="127"/>
      <c r="G195" s="157"/>
      <c r="H195" s="160"/>
      <c r="I195" s="132"/>
      <c r="J195" s="135"/>
      <c r="K195" s="138"/>
      <c r="L195" s="173"/>
      <c r="M195" s="16" t="s">
        <v>486</v>
      </c>
      <c r="N195" s="127"/>
      <c r="O195" s="141"/>
      <c r="P195" s="31" t="s">
        <v>527</v>
      </c>
      <c r="Q195" s="70" t="s">
        <v>460</v>
      </c>
      <c r="R195" s="145"/>
      <c r="S195" s="122"/>
      <c r="T195" s="253"/>
    </row>
    <row r="196" spans="1:20" ht="84.75" customHeight="1" x14ac:dyDescent="0.15">
      <c r="A196" s="163"/>
      <c r="B196" s="127"/>
      <c r="C196" s="124"/>
      <c r="D196" s="127"/>
      <c r="E196" s="155"/>
      <c r="F196" s="128"/>
      <c r="G196" s="158"/>
      <c r="H196" s="161"/>
      <c r="I196" s="133"/>
      <c r="J196" s="136"/>
      <c r="K196" s="139"/>
      <c r="L196" s="173"/>
      <c r="M196" s="16" t="s">
        <v>596</v>
      </c>
      <c r="N196" s="128"/>
      <c r="O196" s="142"/>
      <c r="P196" s="31" t="s">
        <v>597</v>
      </c>
      <c r="Q196" s="87" t="s">
        <v>539</v>
      </c>
      <c r="R196" s="78"/>
      <c r="S196" s="77"/>
      <c r="T196" s="253"/>
    </row>
    <row r="197" spans="1:20" ht="48.75" customHeight="1" x14ac:dyDescent="0.15">
      <c r="A197" s="163"/>
      <c r="B197" s="127"/>
      <c r="C197" s="124"/>
      <c r="D197" s="127"/>
      <c r="E197" s="153" t="s">
        <v>157</v>
      </c>
      <c r="F197" s="129" t="s">
        <v>380</v>
      </c>
      <c r="G197" s="156">
        <v>44013</v>
      </c>
      <c r="H197" s="156">
        <v>44316</v>
      </c>
      <c r="I197" s="131">
        <f>(H197-G197)/7</f>
        <v>43.285714285714285</v>
      </c>
      <c r="J197" s="134">
        <v>0</v>
      </c>
      <c r="K197" s="137" t="s">
        <v>381</v>
      </c>
      <c r="L197" s="173"/>
      <c r="M197" s="16" t="s">
        <v>64</v>
      </c>
      <c r="N197" s="120" t="s">
        <v>232</v>
      </c>
      <c r="O197" s="140" t="s">
        <v>381</v>
      </c>
      <c r="P197" s="31" t="s">
        <v>382</v>
      </c>
      <c r="Q197" s="8" t="s">
        <v>70</v>
      </c>
      <c r="R197" s="143"/>
      <c r="S197" s="120"/>
      <c r="T197" s="253"/>
    </row>
    <row r="198" spans="1:20" ht="172.5" customHeight="1" x14ac:dyDescent="0.15">
      <c r="A198" s="163"/>
      <c r="B198" s="127"/>
      <c r="C198" s="124"/>
      <c r="D198" s="127"/>
      <c r="E198" s="154"/>
      <c r="F198" s="127"/>
      <c r="G198" s="157"/>
      <c r="H198" s="157"/>
      <c r="I198" s="132"/>
      <c r="J198" s="135"/>
      <c r="K198" s="138"/>
      <c r="L198" s="173"/>
      <c r="M198" s="16" t="s">
        <v>383</v>
      </c>
      <c r="N198" s="121"/>
      <c r="O198" s="141"/>
      <c r="P198" s="31" t="s">
        <v>528</v>
      </c>
      <c r="Q198" s="70" t="s">
        <v>460</v>
      </c>
      <c r="R198" s="145"/>
      <c r="S198" s="122"/>
      <c r="T198" s="253"/>
    </row>
    <row r="199" spans="1:20" ht="97.5" customHeight="1" x14ac:dyDescent="0.15">
      <c r="A199" s="163"/>
      <c r="B199" s="127"/>
      <c r="C199" s="124"/>
      <c r="D199" s="127"/>
      <c r="E199" s="155"/>
      <c r="F199" s="128"/>
      <c r="G199" s="158"/>
      <c r="H199" s="158"/>
      <c r="I199" s="133"/>
      <c r="J199" s="136"/>
      <c r="K199" s="139"/>
      <c r="L199" s="173"/>
      <c r="M199" s="16" t="s">
        <v>598</v>
      </c>
      <c r="N199" s="122"/>
      <c r="O199" s="142"/>
      <c r="P199" s="31" t="s">
        <v>599</v>
      </c>
      <c r="Q199" s="87" t="s">
        <v>539</v>
      </c>
      <c r="R199" s="78"/>
      <c r="S199" s="77"/>
      <c r="T199" s="253"/>
    </row>
    <row r="200" spans="1:20" ht="48.75" customHeight="1" x14ac:dyDescent="0.15">
      <c r="A200" s="163"/>
      <c r="B200" s="127"/>
      <c r="C200" s="124"/>
      <c r="D200" s="127"/>
      <c r="E200" s="153" t="s">
        <v>164</v>
      </c>
      <c r="F200" s="129" t="s">
        <v>384</v>
      </c>
      <c r="G200" s="156">
        <v>44105</v>
      </c>
      <c r="H200" s="156">
        <v>44347</v>
      </c>
      <c r="I200" s="131">
        <f>(H200-G200)/7</f>
        <v>34.571428571428569</v>
      </c>
      <c r="J200" s="134">
        <v>0</v>
      </c>
      <c r="K200" s="137" t="s">
        <v>385</v>
      </c>
      <c r="L200" s="173"/>
      <c r="M200" s="16" t="s">
        <v>64</v>
      </c>
      <c r="N200" s="129" t="s">
        <v>191</v>
      </c>
      <c r="O200" s="140" t="s">
        <v>385</v>
      </c>
      <c r="P200" s="31" t="s">
        <v>386</v>
      </c>
      <c r="Q200" s="8" t="s">
        <v>70</v>
      </c>
      <c r="R200" s="143"/>
      <c r="S200" s="120"/>
      <c r="T200" s="253"/>
    </row>
    <row r="201" spans="1:20" ht="105" x14ac:dyDescent="0.15">
      <c r="A201" s="163"/>
      <c r="B201" s="127"/>
      <c r="C201" s="124"/>
      <c r="D201" s="127"/>
      <c r="E201" s="154"/>
      <c r="F201" s="127"/>
      <c r="G201" s="157"/>
      <c r="H201" s="157"/>
      <c r="I201" s="132"/>
      <c r="J201" s="135"/>
      <c r="K201" s="138"/>
      <c r="L201" s="173"/>
      <c r="M201" s="16" t="s">
        <v>487</v>
      </c>
      <c r="N201" s="128"/>
      <c r="O201" s="141"/>
      <c r="P201" s="31" t="s">
        <v>529</v>
      </c>
      <c r="Q201" s="70" t="s">
        <v>460</v>
      </c>
      <c r="R201" s="145"/>
      <c r="S201" s="122"/>
      <c r="T201" s="253"/>
    </row>
    <row r="202" spans="1:20" ht="94.5" customHeight="1" x14ac:dyDescent="0.15">
      <c r="A202" s="163"/>
      <c r="B202" s="127"/>
      <c r="C202" s="124"/>
      <c r="D202" s="127"/>
      <c r="E202" s="155"/>
      <c r="F202" s="128"/>
      <c r="G202" s="158"/>
      <c r="H202" s="158"/>
      <c r="I202" s="133"/>
      <c r="J202" s="136"/>
      <c r="K202" s="139"/>
      <c r="L202" s="173"/>
      <c r="M202" s="16" t="s">
        <v>600</v>
      </c>
      <c r="N202" s="81"/>
      <c r="O202" s="142"/>
      <c r="P202" s="31" t="s">
        <v>601</v>
      </c>
      <c r="Q202" s="87" t="s">
        <v>539</v>
      </c>
      <c r="R202" s="78"/>
      <c r="S202" s="77"/>
      <c r="T202" s="253"/>
    </row>
    <row r="203" spans="1:20" ht="70.5" customHeight="1" x14ac:dyDescent="0.15">
      <c r="A203" s="163"/>
      <c r="B203" s="127"/>
      <c r="C203" s="124"/>
      <c r="D203" s="127"/>
      <c r="E203" s="153" t="s">
        <v>172</v>
      </c>
      <c r="F203" s="129" t="s">
        <v>388</v>
      </c>
      <c r="G203" s="156">
        <v>43983</v>
      </c>
      <c r="H203" s="159">
        <v>44377</v>
      </c>
      <c r="I203" s="131">
        <f>(H203-G203)/7</f>
        <v>56.285714285714285</v>
      </c>
      <c r="J203" s="134">
        <v>0</v>
      </c>
      <c r="K203" s="137" t="s">
        <v>282</v>
      </c>
      <c r="L203" s="173"/>
      <c r="M203" s="16"/>
      <c r="N203" s="120" t="s">
        <v>191</v>
      </c>
      <c r="O203" s="140" t="s">
        <v>282</v>
      </c>
      <c r="P203" s="31" t="s">
        <v>378</v>
      </c>
      <c r="Q203" s="8" t="s">
        <v>70</v>
      </c>
      <c r="R203" s="143"/>
      <c r="S203" s="120"/>
      <c r="T203" s="253"/>
    </row>
    <row r="204" spans="1:20" ht="120" customHeight="1" x14ac:dyDescent="0.15">
      <c r="A204" s="163"/>
      <c r="B204" s="127"/>
      <c r="C204" s="124"/>
      <c r="D204" s="127"/>
      <c r="E204" s="154"/>
      <c r="F204" s="127"/>
      <c r="G204" s="157"/>
      <c r="H204" s="160"/>
      <c r="I204" s="132"/>
      <c r="J204" s="135"/>
      <c r="K204" s="138"/>
      <c r="L204" s="173"/>
      <c r="M204" s="16" t="s">
        <v>300</v>
      </c>
      <c r="N204" s="121"/>
      <c r="O204" s="141"/>
      <c r="P204" s="31" t="s">
        <v>389</v>
      </c>
      <c r="Q204" s="8" t="s">
        <v>70</v>
      </c>
      <c r="R204" s="144"/>
      <c r="S204" s="121"/>
      <c r="T204" s="253"/>
    </row>
    <row r="205" spans="1:20" ht="183" customHeight="1" x14ac:dyDescent="0.15">
      <c r="A205" s="163"/>
      <c r="B205" s="127"/>
      <c r="C205" s="124"/>
      <c r="D205" s="127"/>
      <c r="E205" s="154"/>
      <c r="F205" s="127"/>
      <c r="G205" s="157"/>
      <c r="H205" s="160"/>
      <c r="I205" s="132"/>
      <c r="J205" s="135"/>
      <c r="K205" s="138"/>
      <c r="L205" s="173"/>
      <c r="M205" s="16" t="s">
        <v>346</v>
      </c>
      <c r="N205" s="121"/>
      <c r="O205" s="141"/>
      <c r="P205" s="31" t="s">
        <v>530</v>
      </c>
      <c r="Q205" s="70" t="s">
        <v>460</v>
      </c>
      <c r="R205" s="145"/>
      <c r="S205" s="122"/>
      <c r="T205" s="253"/>
    </row>
    <row r="206" spans="1:20" ht="93" customHeight="1" x14ac:dyDescent="0.15">
      <c r="A206" s="163"/>
      <c r="B206" s="127"/>
      <c r="C206" s="124"/>
      <c r="D206" s="127"/>
      <c r="E206" s="155"/>
      <c r="F206" s="128"/>
      <c r="G206" s="158"/>
      <c r="H206" s="161"/>
      <c r="I206" s="133"/>
      <c r="J206" s="136"/>
      <c r="K206" s="139"/>
      <c r="L206" s="173"/>
      <c r="M206" s="16" t="s">
        <v>600</v>
      </c>
      <c r="N206" s="122"/>
      <c r="O206" s="142"/>
      <c r="P206" s="31" t="s">
        <v>602</v>
      </c>
      <c r="Q206" s="87" t="s">
        <v>539</v>
      </c>
      <c r="R206" s="78"/>
      <c r="S206" s="77"/>
      <c r="T206" s="253"/>
    </row>
    <row r="207" spans="1:20" ht="66.75" customHeight="1" x14ac:dyDescent="0.15">
      <c r="A207" s="163"/>
      <c r="B207" s="127"/>
      <c r="C207" s="124"/>
      <c r="D207" s="127"/>
      <c r="E207" s="153" t="s">
        <v>390</v>
      </c>
      <c r="F207" s="129" t="s">
        <v>388</v>
      </c>
      <c r="G207" s="156">
        <v>44075</v>
      </c>
      <c r="H207" s="159">
        <v>44377</v>
      </c>
      <c r="I207" s="131">
        <f>(H207-G207)/7</f>
        <v>43.142857142857146</v>
      </c>
      <c r="J207" s="134">
        <v>0</v>
      </c>
      <c r="K207" s="137" t="s">
        <v>282</v>
      </c>
      <c r="L207" s="173"/>
      <c r="M207" s="16" t="s">
        <v>64</v>
      </c>
      <c r="N207" s="120" t="s">
        <v>191</v>
      </c>
      <c r="O207" s="151" t="s">
        <v>58</v>
      </c>
      <c r="P207" s="91" t="s">
        <v>391</v>
      </c>
      <c r="Q207" s="8" t="s">
        <v>70</v>
      </c>
      <c r="R207" s="143"/>
      <c r="S207" s="120"/>
      <c r="T207" s="253"/>
    </row>
    <row r="208" spans="1:20" ht="190.5" customHeight="1" x14ac:dyDescent="0.15">
      <c r="A208" s="51"/>
      <c r="B208" s="49"/>
      <c r="C208" s="50"/>
      <c r="D208" s="49"/>
      <c r="E208" s="154"/>
      <c r="F208" s="127"/>
      <c r="G208" s="157"/>
      <c r="H208" s="160"/>
      <c r="I208" s="132"/>
      <c r="J208" s="135"/>
      <c r="K208" s="138"/>
      <c r="L208" s="173"/>
      <c r="M208" s="16" t="s">
        <v>488</v>
      </c>
      <c r="N208" s="121"/>
      <c r="O208" s="151"/>
      <c r="P208" s="92" t="s">
        <v>530</v>
      </c>
      <c r="Q208" s="70" t="s">
        <v>460</v>
      </c>
      <c r="R208" s="145"/>
      <c r="S208" s="122"/>
      <c r="T208" s="254"/>
    </row>
    <row r="209" spans="1:20" ht="94.5" customHeight="1" x14ac:dyDescent="0.15">
      <c r="A209" s="84"/>
      <c r="B209" s="81"/>
      <c r="C209" s="83"/>
      <c r="D209" s="81"/>
      <c r="E209" s="155"/>
      <c r="F209" s="128"/>
      <c r="G209" s="158"/>
      <c r="H209" s="161"/>
      <c r="I209" s="133"/>
      <c r="J209" s="136"/>
      <c r="K209" s="139"/>
      <c r="L209" s="174"/>
      <c r="M209" s="16" t="s">
        <v>596</v>
      </c>
      <c r="N209" s="122"/>
      <c r="O209" s="151"/>
      <c r="P209" s="88" t="s">
        <v>602</v>
      </c>
      <c r="Q209" s="85" t="s">
        <v>539</v>
      </c>
      <c r="R209" s="89"/>
      <c r="S209" s="77"/>
      <c r="T209" s="90"/>
    </row>
    <row r="210" spans="1:20" ht="146.25" customHeight="1" x14ac:dyDescent="0.15">
      <c r="A210" s="146">
        <v>10</v>
      </c>
      <c r="B210" s="146" t="s">
        <v>392</v>
      </c>
      <c r="C210" s="130" t="s">
        <v>393</v>
      </c>
      <c r="D210" s="129" t="s">
        <v>394</v>
      </c>
      <c r="E210" s="147" t="s">
        <v>39</v>
      </c>
      <c r="F210" s="146" t="s">
        <v>395</v>
      </c>
      <c r="G210" s="148">
        <v>43617</v>
      </c>
      <c r="H210" s="149">
        <v>44074</v>
      </c>
      <c r="I210" s="170">
        <f>(H210-G210)/7</f>
        <v>65.285714285714292</v>
      </c>
      <c r="J210" s="150">
        <v>1</v>
      </c>
      <c r="K210" s="171" t="s">
        <v>396</v>
      </c>
      <c r="L210" s="152">
        <f>AVERAGE(J210:J227)</f>
        <v>0.33333333333333331</v>
      </c>
      <c r="M210" s="36" t="s">
        <v>397</v>
      </c>
      <c r="N210" s="255" t="s">
        <v>191</v>
      </c>
      <c r="O210" s="171" t="s">
        <v>396</v>
      </c>
      <c r="P210" s="41" t="s">
        <v>398</v>
      </c>
      <c r="Q210" s="99" t="s">
        <v>193</v>
      </c>
      <c r="R210" s="120"/>
      <c r="S210" s="120"/>
      <c r="T210" s="120" t="s">
        <v>399</v>
      </c>
    </row>
    <row r="211" spans="1:20" ht="99" customHeight="1" x14ac:dyDescent="0.15">
      <c r="A211" s="146"/>
      <c r="B211" s="146"/>
      <c r="C211" s="124"/>
      <c r="D211" s="127"/>
      <c r="E211" s="147"/>
      <c r="F211" s="146"/>
      <c r="G211" s="148"/>
      <c r="H211" s="149"/>
      <c r="I211" s="170"/>
      <c r="J211" s="150"/>
      <c r="K211" s="171"/>
      <c r="L211" s="152"/>
      <c r="M211" s="36" t="s">
        <v>400</v>
      </c>
      <c r="N211" s="255"/>
      <c r="O211" s="171"/>
      <c r="P211" s="41" t="s">
        <v>401</v>
      </c>
      <c r="Q211" s="99" t="s">
        <v>52</v>
      </c>
      <c r="R211" s="121"/>
      <c r="S211" s="121"/>
      <c r="T211" s="121"/>
    </row>
    <row r="212" spans="1:20" ht="334.5" customHeight="1" x14ac:dyDescent="0.15">
      <c r="A212" s="146"/>
      <c r="B212" s="146"/>
      <c r="C212" s="124"/>
      <c r="D212" s="127"/>
      <c r="E212" s="147"/>
      <c r="F212" s="146"/>
      <c r="G212" s="148"/>
      <c r="H212" s="149"/>
      <c r="I212" s="170"/>
      <c r="J212" s="150"/>
      <c r="K212" s="171"/>
      <c r="L212" s="152"/>
      <c r="M212" s="16" t="s">
        <v>402</v>
      </c>
      <c r="N212" s="255"/>
      <c r="O212" s="171"/>
      <c r="P212" s="41" t="s">
        <v>403</v>
      </c>
      <c r="Q212" s="99" t="s">
        <v>67</v>
      </c>
      <c r="R212" s="121"/>
      <c r="S212" s="121"/>
      <c r="T212" s="121"/>
    </row>
    <row r="213" spans="1:20" ht="151.5" customHeight="1" x14ac:dyDescent="0.15">
      <c r="A213" s="146"/>
      <c r="B213" s="146"/>
      <c r="C213" s="124"/>
      <c r="D213" s="127"/>
      <c r="E213" s="147"/>
      <c r="F213" s="146"/>
      <c r="G213" s="148"/>
      <c r="H213" s="149"/>
      <c r="I213" s="170"/>
      <c r="J213" s="150"/>
      <c r="K213" s="171"/>
      <c r="L213" s="152"/>
      <c r="M213" s="16" t="s">
        <v>404</v>
      </c>
      <c r="N213" s="255"/>
      <c r="O213" s="171"/>
      <c r="P213" s="41" t="s">
        <v>405</v>
      </c>
      <c r="Q213" s="99" t="s">
        <v>70</v>
      </c>
      <c r="R213" s="121"/>
      <c r="S213" s="121"/>
      <c r="T213" s="121"/>
    </row>
    <row r="214" spans="1:20" ht="240" x14ac:dyDescent="0.15">
      <c r="A214" s="146"/>
      <c r="B214" s="146"/>
      <c r="C214" s="124"/>
      <c r="D214" s="127"/>
      <c r="E214" s="147"/>
      <c r="F214" s="146"/>
      <c r="G214" s="148"/>
      <c r="H214" s="149"/>
      <c r="I214" s="170"/>
      <c r="J214" s="150"/>
      <c r="K214" s="171"/>
      <c r="L214" s="152"/>
      <c r="M214" s="16" t="s">
        <v>489</v>
      </c>
      <c r="N214" s="255"/>
      <c r="O214" s="171"/>
      <c r="P214" s="41" t="s">
        <v>531</v>
      </c>
      <c r="Q214" s="99" t="s">
        <v>460</v>
      </c>
      <c r="R214" s="121"/>
      <c r="S214" s="121"/>
      <c r="T214" s="121"/>
    </row>
    <row r="215" spans="1:20" ht="60.75" customHeight="1" x14ac:dyDescent="0.15">
      <c r="A215" s="146"/>
      <c r="B215" s="146"/>
      <c r="C215" s="124"/>
      <c r="D215" s="127"/>
      <c r="E215" s="147" t="s">
        <v>53</v>
      </c>
      <c r="F215" s="146" t="s">
        <v>406</v>
      </c>
      <c r="G215" s="148">
        <v>43982</v>
      </c>
      <c r="H215" s="149">
        <v>44286</v>
      </c>
      <c r="I215" s="170">
        <f>(H215-G215)/7</f>
        <v>43.428571428571431</v>
      </c>
      <c r="J215" s="150">
        <v>0</v>
      </c>
      <c r="K215" s="151" t="s">
        <v>407</v>
      </c>
      <c r="L215" s="152"/>
      <c r="M215" s="16" t="s">
        <v>64</v>
      </c>
      <c r="N215" s="255" t="s">
        <v>408</v>
      </c>
      <c r="O215" s="137" t="s">
        <v>409</v>
      </c>
      <c r="P215" s="47" t="s">
        <v>168</v>
      </c>
      <c r="Q215" s="99" t="s">
        <v>67</v>
      </c>
      <c r="R215" s="121"/>
      <c r="S215" s="121"/>
      <c r="T215" s="121"/>
    </row>
    <row r="216" spans="1:20" ht="129" customHeight="1" x14ac:dyDescent="0.15">
      <c r="A216" s="146"/>
      <c r="B216" s="146"/>
      <c r="C216" s="124"/>
      <c r="D216" s="127"/>
      <c r="E216" s="147"/>
      <c r="F216" s="146"/>
      <c r="G216" s="148"/>
      <c r="H216" s="149"/>
      <c r="I216" s="170"/>
      <c r="J216" s="150"/>
      <c r="K216" s="151"/>
      <c r="L216" s="152"/>
      <c r="M216" s="16" t="s">
        <v>410</v>
      </c>
      <c r="N216" s="255"/>
      <c r="O216" s="138"/>
      <c r="P216" s="47" t="s">
        <v>411</v>
      </c>
      <c r="Q216" s="99" t="s">
        <v>70</v>
      </c>
      <c r="R216" s="121"/>
      <c r="S216" s="121"/>
      <c r="T216" s="121"/>
    </row>
    <row r="217" spans="1:20" ht="129" customHeight="1" x14ac:dyDescent="0.15">
      <c r="A217" s="146"/>
      <c r="B217" s="146"/>
      <c r="C217" s="124"/>
      <c r="D217" s="127"/>
      <c r="E217" s="147"/>
      <c r="F217" s="146"/>
      <c r="G217" s="148"/>
      <c r="H217" s="149"/>
      <c r="I217" s="170"/>
      <c r="J217" s="150"/>
      <c r="K217" s="151"/>
      <c r="L217" s="152"/>
      <c r="M217" s="16" t="s">
        <v>490</v>
      </c>
      <c r="N217" s="255"/>
      <c r="O217" s="138"/>
      <c r="P217" s="47" t="s">
        <v>532</v>
      </c>
      <c r="Q217" s="99" t="s">
        <v>460</v>
      </c>
      <c r="R217" s="121"/>
      <c r="S217" s="121"/>
      <c r="T217" s="121"/>
    </row>
    <row r="218" spans="1:20" ht="114" customHeight="1" x14ac:dyDescent="0.15">
      <c r="A218" s="146"/>
      <c r="B218" s="146"/>
      <c r="C218" s="124"/>
      <c r="D218" s="127"/>
      <c r="E218" s="147"/>
      <c r="F218" s="146"/>
      <c r="G218" s="148"/>
      <c r="H218" s="149"/>
      <c r="I218" s="170"/>
      <c r="J218" s="150"/>
      <c r="K218" s="151"/>
      <c r="L218" s="152"/>
      <c r="M218" s="16" t="s">
        <v>603</v>
      </c>
      <c r="N218" s="118"/>
      <c r="O218" s="139"/>
      <c r="P218" s="47" t="s">
        <v>604</v>
      </c>
      <c r="Q218" s="99" t="s">
        <v>539</v>
      </c>
      <c r="R218" s="121"/>
      <c r="S218" s="121"/>
      <c r="T218" s="121"/>
    </row>
    <row r="219" spans="1:20" ht="90.75" customHeight="1" x14ac:dyDescent="0.15">
      <c r="A219" s="146"/>
      <c r="B219" s="146"/>
      <c r="C219" s="124"/>
      <c r="D219" s="127"/>
      <c r="E219" s="153" t="s">
        <v>62</v>
      </c>
      <c r="F219" s="129" t="s">
        <v>412</v>
      </c>
      <c r="G219" s="156">
        <v>44075</v>
      </c>
      <c r="H219" s="159">
        <v>44316</v>
      </c>
      <c r="I219" s="131">
        <f>(H219-G219)/7</f>
        <v>34.428571428571431</v>
      </c>
      <c r="J219" s="134">
        <v>0</v>
      </c>
      <c r="K219" s="137" t="s">
        <v>413</v>
      </c>
      <c r="L219" s="152"/>
      <c r="M219" s="16" t="s">
        <v>414</v>
      </c>
      <c r="N219" s="255" t="s">
        <v>306</v>
      </c>
      <c r="O219" s="137" t="s">
        <v>415</v>
      </c>
      <c r="P219" s="47" t="s">
        <v>168</v>
      </c>
      <c r="Q219" s="99" t="s">
        <v>70</v>
      </c>
      <c r="R219" s="121"/>
      <c r="S219" s="121"/>
      <c r="T219" s="121"/>
    </row>
    <row r="220" spans="1:20" ht="120" x14ac:dyDescent="0.15">
      <c r="A220" s="146"/>
      <c r="B220" s="146"/>
      <c r="C220" s="124"/>
      <c r="D220" s="127"/>
      <c r="E220" s="154"/>
      <c r="F220" s="127"/>
      <c r="G220" s="157"/>
      <c r="H220" s="160"/>
      <c r="I220" s="132"/>
      <c r="J220" s="135"/>
      <c r="K220" s="138"/>
      <c r="L220" s="152"/>
      <c r="M220" s="16" t="s">
        <v>491</v>
      </c>
      <c r="N220" s="255"/>
      <c r="O220" s="138"/>
      <c r="P220" s="47" t="s">
        <v>533</v>
      </c>
      <c r="Q220" s="99" t="s">
        <v>460</v>
      </c>
      <c r="R220" s="121"/>
      <c r="S220" s="121"/>
      <c r="T220" s="121"/>
    </row>
    <row r="221" spans="1:20" ht="88.5" customHeight="1" x14ac:dyDescent="0.15">
      <c r="A221" s="146"/>
      <c r="B221" s="146"/>
      <c r="C221" s="124"/>
      <c r="D221" s="127"/>
      <c r="E221" s="155"/>
      <c r="F221" s="128"/>
      <c r="G221" s="158"/>
      <c r="H221" s="161"/>
      <c r="I221" s="133"/>
      <c r="J221" s="136"/>
      <c r="K221" s="139"/>
      <c r="L221" s="152"/>
      <c r="M221" s="16" t="s">
        <v>596</v>
      </c>
      <c r="N221" s="118"/>
      <c r="O221" s="139"/>
      <c r="P221" s="47" t="s">
        <v>605</v>
      </c>
      <c r="Q221" s="99" t="s">
        <v>539</v>
      </c>
      <c r="R221" s="121"/>
      <c r="S221" s="121"/>
      <c r="T221" s="121"/>
    </row>
    <row r="222" spans="1:20" ht="90.75" customHeight="1" x14ac:dyDescent="0.15">
      <c r="A222" s="146"/>
      <c r="B222" s="146"/>
      <c r="C222" s="124"/>
      <c r="D222" s="127"/>
      <c r="E222" s="147" t="s">
        <v>138</v>
      </c>
      <c r="F222" s="146" t="s">
        <v>416</v>
      </c>
      <c r="G222" s="148">
        <v>44166</v>
      </c>
      <c r="H222" s="149">
        <v>44347</v>
      </c>
      <c r="I222" s="170">
        <f>(H222-G222)/7</f>
        <v>25.857142857142858</v>
      </c>
      <c r="J222" s="150">
        <v>0</v>
      </c>
      <c r="K222" s="151" t="s">
        <v>282</v>
      </c>
      <c r="L222" s="152"/>
      <c r="M222" s="16" t="s">
        <v>64</v>
      </c>
      <c r="N222" s="255" t="s">
        <v>191</v>
      </c>
      <c r="O222" s="137" t="s">
        <v>282</v>
      </c>
      <c r="P222" s="47" t="s">
        <v>168</v>
      </c>
      <c r="Q222" s="99" t="s">
        <v>70</v>
      </c>
      <c r="R222" s="121"/>
      <c r="S222" s="121"/>
      <c r="T222" s="121"/>
    </row>
    <row r="223" spans="1:20" ht="177" customHeight="1" x14ac:dyDescent="0.15">
      <c r="A223" s="146"/>
      <c r="B223" s="146"/>
      <c r="C223" s="124"/>
      <c r="D223" s="127"/>
      <c r="E223" s="147"/>
      <c r="F223" s="146"/>
      <c r="G223" s="148"/>
      <c r="H223" s="149"/>
      <c r="I223" s="170"/>
      <c r="J223" s="150"/>
      <c r="K223" s="151"/>
      <c r="L223" s="152"/>
      <c r="M223" s="16" t="s">
        <v>387</v>
      </c>
      <c r="N223" s="255"/>
      <c r="O223" s="138"/>
      <c r="P223" s="47" t="s">
        <v>534</v>
      </c>
      <c r="Q223" s="99" t="s">
        <v>460</v>
      </c>
      <c r="R223" s="121"/>
      <c r="S223" s="121"/>
      <c r="T223" s="121"/>
    </row>
    <row r="224" spans="1:20" ht="90" customHeight="1" x14ac:dyDescent="0.15">
      <c r="A224" s="146"/>
      <c r="B224" s="146"/>
      <c r="C224" s="124"/>
      <c r="D224" s="127"/>
      <c r="E224" s="147"/>
      <c r="F224" s="146"/>
      <c r="G224" s="148"/>
      <c r="H224" s="149"/>
      <c r="I224" s="170"/>
      <c r="J224" s="150"/>
      <c r="K224" s="151"/>
      <c r="L224" s="152"/>
      <c r="M224" s="16" t="s">
        <v>596</v>
      </c>
      <c r="N224" s="118"/>
      <c r="O224" s="139"/>
      <c r="P224" s="47" t="s">
        <v>606</v>
      </c>
      <c r="Q224" s="99" t="s">
        <v>539</v>
      </c>
      <c r="R224" s="121"/>
      <c r="S224" s="121"/>
      <c r="T224" s="121"/>
    </row>
    <row r="225" spans="1:20" ht="90.75" customHeight="1" x14ac:dyDescent="0.15">
      <c r="A225" s="146"/>
      <c r="B225" s="146"/>
      <c r="C225" s="124"/>
      <c r="D225" s="127"/>
      <c r="E225" s="147" t="s">
        <v>149</v>
      </c>
      <c r="F225" s="146" t="s">
        <v>417</v>
      </c>
      <c r="G225" s="148">
        <v>44197</v>
      </c>
      <c r="H225" s="149">
        <v>44377</v>
      </c>
      <c r="I225" s="170">
        <f>(H225-G225)/7</f>
        <v>25.714285714285715</v>
      </c>
      <c r="J225" s="150">
        <v>1</v>
      </c>
      <c r="K225" s="151" t="s">
        <v>385</v>
      </c>
      <c r="L225" s="152"/>
      <c r="M225" s="16" t="s">
        <v>64</v>
      </c>
      <c r="N225" s="255" t="s">
        <v>191</v>
      </c>
      <c r="O225" s="151" t="s">
        <v>385</v>
      </c>
      <c r="P225" s="47" t="s">
        <v>168</v>
      </c>
      <c r="Q225" s="99" t="s">
        <v>70</v>
      </c>
      <c r="R225" s="121"/>
      <c r="S225" s="121"/>
      <c r="T225" s="121"/>
    </row>
    <row r="226" spans="1:20" ht="180" x14ac:dyDescent="0.15">
      <c r="A226" s="146"/>
      <c r="B226" s="146"/>
      <c r="C226" s="124"/>
      <c r="D226" s="127"/>
      <c r="E226" s="147"/>
      <c r="F226" s="146"/>
      <c r="G226" s="148"/>
      <c r="H226" s="149"/>
      <c r="I226" s="170"/>
      <c r="J226" s="150"/>
      <c r="K226" s="151"/>
      <c r="L226" s="152"/>
      <c r="M226" s="16" t="s">
        <v>492</v>
      </c>
      <c r="N226" s="255"/>
      <c r="O226" s="151"/>
      <c r="P226" s="47" t="s">
        <v>535</v>
      </c>
      <c r="Q226" s="99" t="s">
        <v>460</v>
      </c>
      <c r="R226" s="121"/>
      <c r="S226" s="121"/>
      <c r="T226" s="121"/>
    </row>
    <row r="227" spans="1:20" ht="129.75" customHeight="1" x14ac:dyDescent="0.15">
      <c r="A227" s="146"/>
      <c r="B227" s="146"/>
      <c r="C227" s="124"/>
      <c r="D227" s="127"/>
      <c r="E227" s="147" t="s">
        <v>157</v>
      </c>
      <c r="F227" s="146" t="s">
        <v>418</v>
      </c>
      <c r="G227" s="148">
        <v>44348</v>
      </c>
      <c r="H227" s="149">
        <v>44377</v>
      </c>
      <c r="I227" s="131">
        <f>(H227-G227)/7</f>
        <v>4.1428571428571432</v>
      </c>
      <c r="J227" s="150">
        <v>0</v>
      </c>
      <c r="K227" s="151" t="s">
        <v>282</v>
      </c>
      <c r="L227" s="152"/>
      <c r="M227" s="16" t="s">
        <v>64</v>
      </c>
      <c r="N227" s="100" t="s">
        <v>191</v>
      </c>
      <c r="O227" s="137" t="s">
        <v>58</v>
      </c>
      <c r="P227" s="47" t="s">
        <v>493</v>
      </c>
      <c r="Q227" s="99" t="s">
        <v>460</v>
      </c>
      <c r="R227" s="121"/>
      <c r="S227" s="121"/>
      <c r="T227" s="121"/>
    </row>
    <row r="228" spans="1:20" ht="96" customHeight="1" x14ac:dyDescent="0.15">
      <c r="A228" s="146"/>
      <c r="B228" s="146"/>
      <c r="C228" s="125"/>
      <c r="D228" s="128"/>
      <c r="E228" s="147"/>
      <c r="F228" s="146"/>
      <c r="G228" s="148"/>
      <c r="H228" s="149"/>
      <c r="I228" s="133"/>
      <c r="J228" s="150"/>
      <c r="K228" s="151"/>
      <c r="L228" s="152"/>
      <c r="M228" s="16" t="s">
        <v>596</v>
      </c>
      <c r="N228" s="100"/>
      <c r="O228" s="139"/>
      <c r="P228" s="47" t="s">
        <v>607</v>
      </c>
      <c r="Q228" s="99" t="s">
        <v>539</v>
      </c>
      <c r="R228" s="122"/>
      <c r="S228" s="122"/>
      <c r="T228" s="122"/>
    </row>
    <row r="229" spans="1:20" ht="129.75" customHeight="1" x14ac:dyDescent="0.15">
      <c r="A229" s="111"/>
      <c r="B229" s="111"/>
      <c r="C229" s="119"/>
      <c r="D229" s="111"/>
      <c r="E229" s="111"/>
      <c r="F229" s="111"/>
      <c r="G229" s="112"/>
      <c r="H229" s="113"/>
      <c r="I229" s="12"/>
      <c r="J229" s="104"/>
      <c r="K229" s="114"/>
      <c r="L229" s="115"/>
      <c r="M229" s="33"/>
      <c r="N229" s="116"/>
      <c r="O229" s="114"/>
      <c r="P229" s="117"/>
      <c r="Q229" s="111"/>
      <c r="R229" s="116"/>
      <c r="S229" s="116"/>
      <c r="T229" s="116"/>
    </row>
    <row r="230" spans="1:20" ht="30" customHeight="1" x14ac:dyDescent="0.15">
      <c r="A230" s="216" t="s">
        <v>419</v>
      </c>
      <c r="B230" s="216"/>
      <c r="C230" s="216"/>
      <c r="D230" s="216"/>
      <c r="E230" s="10" t="s">
        <v>420</v>
      </c>
      <c r="F230" s="11">
        <f>L11</f>
        <v>0.93333333333333324</v>
      </c>
      <c r="G230" s="108"/>
      <c r="H230" s="108"/>
      <c r="I230" s="12"/>
      <c r="J230" s="103"/>
      <c r="K230" s="10"/>
      <c r="L230" s="10"/>
      <c r="M230" s="10"/>
      <c r="N230" s="10"/>
      <c r="O230" s="10"/>
      <c r="P230" s="10"/>
      <c r="Q230" s="10"/>
      <c r="R230" s="10"/>
      <c r="S230" s="10"/>
      <c r="T230" s="10"/>
    </row>
    <row r="231" spans="1:20" ht="15" x14ac:dyDescent="0.15">
      <c r="A231" s="59"/>
      <c r="B231" s="59"/>
      <c r="C231" s="43"/>
      <c r="D231" s="43"/>
      <c r="E231" s="10" t="s">
        <v>421</v>
      </c>
      <c r="F231" s="11">
        <f>L21</f>
        <v>1</v>
      </c>
      <c r="G231" s="108"/>
      <c r="H231" s="108"/>
      <c r="I231" s="12"/>
      <c r="J231" s="103"/>
      <c r="K231" s="10"/>
      <c r="L231" s="10"/>
      <c r="M231" s="10"/>
      <c r="N231" s="10"/>
      <c r="O231" s="10"/>
      <c r="P231" s="10"/>
      <c r="Q231" s="10"/>
      <c r="R231" s="10"/>
      <c r="S231" s="10"/>
      <c r="T231" s="10"/>
    </row>
    <row r="232" spans="1:20" ht="15" x14ac:dyDescent="0.15">
      <c r="A232" s="59"/>
      <c r="B232" s="59"/>
      <c r="C232" s="43"/>
      <c r="D232" s="43"/>
      <c r="E232" s="10" t="s">
        <v>422</v>
      </c>
      <c r="F232" s="11">
        <f>L32</f>
        <v>0.71250000000000002</v>
      </c>
      <c r="G232" s="108"/>
      <c r="H232" s="108"/>
      <c r="I232" s="12"/>
      <c r="J232" s="103"/>
      <c r="K232" s="10"/>
      <c r="L232" s="10"/>
      <c r="M232" s="10"/>
      <c r="N232" s="10"/>
      <c r="O232" s="10"/>
      <c r="P232" s="10"/>
      <c r="Q232" s="10"/>
      <c r="R232" s="10"/>
      <c r="S232" s="10"/>
      <c r="T232" s="10"/>
    </row>
    <row r="233" spans="1:20" ht="15" x14ac:dyDescent="0.15">
      <c r="A233" s="59"/>
      <c r="B233" s="59"/>
      <c r="C233" s="43"/>
      <c r="D233" s="43"/>
      <c r="E233" s="10" t="s">
        <v>423</v>
      </c>
      <c r="F233" s="11">
        <f>L72</f>
        <v>0.6</v>
      </c>
      <c r="G233" s="108"/>
      <c r="H233" s="108"/>
      <c r="I233" s="12"/>
      <c r="J233" s="103"/>
      <c r="K233" s="10"/>
      <c r="L233" s="10"/>
      <c r="M233" s="10"/>
      <c r="N233" s="10"/>
      <c r="O233" s="10"/>
      <c r="P233" s="10"/>
      <c r="Q233" s="10"/>
      <c r="R233" s="10"/>
      <c r="S233" s="10"/>
      <c r="T233" s="10"/>
    </row>
    <row r="234" spans="1:20" ht="15" x14ac:dyDescent="0.15">
      <c r="A234" s="59"/>
      <c r="B234" s="59"/>
      <c r="C234" s="43"/>
      <c r="D234" s="43"/>
      <c r="E234" s="10" t="s">
        <v>424</v>
      </c>
      <c r="F234" s="11">
        <f>L90</f>
        <v>0.33333333333333331</v>
      </c>
      <c r="G234" s="108"/>
      <c r="H234" s="108"/>
      <c r="I234" s="12"/>
      <c r="J234" s="103"/>
      <c r="K234" s="10"/>
      <c r="L234" s="10"/>
      <c r="M234" s="10"/>
      <c r="N234" s="10"/>
      <c r="O234" s="10"/>
      <c r="P234" s="10"/>
      <c r="Q234" s="10"/>
      <c r="R234" s="10"/>
      <c r="S234" s="10"/>
      <c r="T234" s="10"/>
    </row>
    <row r="235" spans="1:20" ht="15" x14ac:dyDescent="0.15">
      <c r="A235" s="59"/>
      <c r="B235" s="59"/>
      <c r="C235" s="43"/>
      <c r="D235" s="43"/>
      <c r="E235" s="10" t="s">
        <v>425</v>
      </c>
      <c r="F235" s="11">
        <f>L117</f>
        <v>0.59650000000000003</v>
      </c>
      <c r="G235" s="108"/>
      <c r="H235" s="108"/>
      <c r="I235" s="12"/>
      <c r="J235" s="103"/>
      <c r="K235" s="10"/>
      <c r="L235" s="10"/>
      <c r="M235" s="10"/>
      <c r="N235" s="10"/>
      <c r="O235" s="10"/>
      <c r="P235" s="10"/>
      <c r="Q235" s="10"/>
      <c r="R235" s="10"/>
      <c r="S235" s="10"/>
      <c r="T235" s="10"/>
    </row>
    <row r="236" spans="1:20" ht="15" x14ac:dyDescent="0.15">
      <c r="A236" s="59"/>
      <c r="B236" s="59"/>
      <c r="C236" s="43"/>
      <c r="D236" s="43"/>
      <c r="E236" s="10" t="s">
        <v>426</v>
      </c>
      <c r="F236" s="11">
        <f>L135</f>
        <v>0.12</v>
      </c>
      <c r="G236" s="108"/>
      <c r="H236" s="108"/>
      <c r="I236" s="12"/>
      <c r="J236" s="103"/>
      <c r="K236" s="10"/>
      <c r="L236" s="10"/>
      <c r="M236" s="10"/>
      <c r="N236" s="10"/>
      <c r="O236" s="10"/>
      <c r="P236" s="10"/>
      <c r="Q236" s="10"/>
      <c r="R236" s="10"/>
      <c r="S236" s="10"/>
      <c r="T236" s="10"/>
    </row>
    <row r="237" spans="1:20" ht="15" x14ac:dyDescent="0.15">
      <c r="A237" s="59"/>
      <c r="B237" s="59"/>
      <c r="C237" s="43"/>
      <c r="D237" s="43"/>
      <c r="E237" s="10" t="s">
        <v>427</v>
      </c>
      <c r="F237" s="11">
        <f>L155</f>
        <v>0.51112000000000002</v>
      </c>
      <c r="G237" s="108"/>
      <c r="H237" s="108"/>
      <c r="I237" s="12"/>
      <c r="J237" s="103"/>
      <c r="K237" s="10"/>
      <c r="L237" s="10"/>
      <c r="M237" s="10"/>
      <c r="N237" s="10"/>
      <c r="O237" s="10"/>
      <c r="P237" s="10"/>
      <c r="Q237" s="10"/>
      <c r="R237" s="10"/>
      <c r="S237" s="10"/>
      <c r="T237" s="10"/>
    </row>
    <row r="238" spans="1:20" ht="15" x14ac:dyDescent="0.15">
      <c r="A238" s="59"/>
      <c r="B238" s="59"/>
      <c r="C238" s="43"/>
      <c r="D238" s="43"/>
      <c r="E238" s="10" t="s">
        <v>428</v>
      </c>
      <c r="F238" s="11">
        <f>L179</f>
        <v>0.31111111111111112</v>
      </c>
      <c r="G238" s="108"/>
      <c r="H238" s="108"/>
      <c r="I238" s="12"/>
      <c r="J238" s="103"/>
      <c r="K238" s="10"/>
      <c r="L238" s="10"/>
      <c r="M238" s="10"/>
      <c r="N238" s="10"/>
      <c r="O238" s="10"/>
      <c r="P238" s="10"/>
      <c r="Q238" s="10"/>
      <c r="R238" s="10"/>
      <c r="S238" s="10"/>
      <c r="T238" s="10"/>
    </row>
    <row r="239" spans="1:20" ht="15" x14ac:dyDescent="0.15">
      <c r="A239" s="59"/>
      <c r="B239" s="59"/>
      <c r="C239" s="43"/>
      <c r="D239" s="43"/>
      <c r="E239" s="10" t="s">
        <v>429</v>
      </c>
      <c r="F239" s="11">
        <f>L210</f>
        <v>0.33333333333333331</v>
      </c>
      <c r="G239" s="108"/>
      <c r="H239" s="109"/>
      <c r="I239" s="12"/>
      <c r="J239" s="104"/>
      <c r="K239" s="10"/>
      <c r="L239" s="10"/>
      <c r="M239" s="10"/>
      <c r="N239" s="10"/>
      <c r="O239" s="10"/>
      <c r="P239" s="10"/>
      <c r="Q239" s="10"/>
      <c r="R239" s="10"/>
      <c r="S239" s="10"/>
      <c r="T239" s="10"/>
    </row>
    <row r="240" spans="1:20" x14ac:dyDescent="0.15">
      <c r="A240" s="59"/>
      <c r="B240" s="59"/>
      <c r="C240" s="43"/>
      <c r="D240" s="43"/>
      <c r="E240" s="13"/>
      <c r="F240" s="14"/>
      <c r="G240" s="108"/>
      <c r="H240" s="109"/>
      <c r="I240" s="44"/>
      <c r="J240" s="104"/>
      <c r="K240" s="10"/>
      <c r="L240" s="10"/>
      <c r="M240" s="10"/>
      <c r="N240" s="10"/>
      <c r="O240" s="10"/>
      <c r="P240" s="10"/>
      <c r="Q240" s="10"/>
      <c r="R240" s="10"/>
      <c r="S240" s="10"/>
      <c r="T240" s="10"/>
    </row>
    <row r="241" spans="1:20" ht="23.25" customHeight="1" x14ac:dyDescent="0.15">
      <c r="A241" s="217" t="s">
        <v>430</v>
      </c>
      <c r="B241" s="217"/>
      <c r="C241" s="217"/>
      <c r="D241" s="217"/>
      <c r="E241" s="15">
        <f>AVERAGE(F230:F239)</f>
        <v>0.545123111111111</v>
      </c>
      <c r="F241" s="13" t="s">
        <v>431</v>
      </c>
      <c r="G241" s="108"/>
      <c r="H241" s="108"/>
      <c r="I241" s="45"/>
      <c r="J241" s="103"/>
      <c r="K241" s="10"/>
      <c r="L241" s="10"/>
      <c r="M241" s="10"/>
      <c r="N241" s="10"/>
      <c r="O241" s="10"/>
      <c r="P241" s="10"/>
      <c r="Q241" s="10"/>
      <c r="R241" s="10"/>
      <c r="S241" s="10"/>
      <c r="T241" s="10"/>
    </row>
  </sheetData>
  <mergeCells count="668">
    <mergeCell ref="B117:B134"/>
    <mergeCell ref="A117:A134"/>
    <mergeCell ref="O131:O134"/>
    <mergeCell ref="O135:O141"/>
    <mergeCell ref="O175:O178"/>
    <mergeCell ref="B155:B178"/>
    <mergeCell ref="A155:A178"/>
    <mergeCell ref="K175:K178"/>
    <mergeCell ref="K165:K170"/>
    <mergeCell ref="J165:J170"/>
    <mergeCell ref="I165:I170"/>
    <mergeCell ref="H165:H170"/>
    <mergeCell ref="G165:G170"/>
    <mergeCell ref="E146:E148"/>
    <mergeCell ref="F146:F148"/>
    <mergeCell ref="G146:G148"/>
    <mergeCell ref="H146:H148"/>
    <mergeCell ref="I146:I148"/>
    <mergeCell ref="J146:J148"/>
    <mergeCell ref="K146:K148"/>
    <mergeCell ref="E149:E151"/>
    <mergeCell ref="A32:A71"/>
    <mergeCell ref="T72:T89"/>
    <mergeCell ref="R83:R89"/>
    <mergeCell ref="S83:S89"/>
    <mergeCell ref="O96:O99"/>
    <mergeCell ref="R96:R99"/>
    <mergeCell ref="S96:S99"/>
    <mergeCell ref="A21:A31"/>
    <mergeCell ref="B21:B31"/>
    <mergeCell ref="E28:E31"/>
    <mergeCell ref="F28:F31"/>
    <mergeCell ref="G28:G31"/>
    <mergeCell ref="H28:H31"/>
    <mergeCell ref="I28:I31"/>
    <mergeCell ref="J28:J31"/>
    <mergeCell ref="K28:K31"/>
    <mergeCell ref="T32:T70"/>
    <mergeCell ref="R44:R48"/>
    <mergeCell ref="S44:S48"/>
    <mergeCell ref="R50:R54"/>
    <mergeCell ref="S38:S42"/>
    <mergeCell ref="S50:S54"/>
    <mergeCell ref="R56:R59"/>
    <mergeCell ref="S56:S59"/>
    <mergeCell ref="I215:I218"/>
    <mergeCell ref="S11:S20"/>
    <mergeCell ref="T11:T20"/>
    <mergeCell ref="M30:M31"/>
    <mergeCell ref="N28:N31"/>
    <mergeCell ref="O28:O31"/>
    <mergeCell ref="R28:R31"/>
    <mergeCell ref="S28:S31"/>
    <mergeCell ref="T21:T31"/>
    <mergeCell ref="N21:N24"/>
    <mergeCell ref="R21:R24"/>
    <mergeCell ref="S21:S24"/>
    <mergeCell ref="O14:O15"/>
    <mergeCell ref="O11:O13"/>
    <mergeCell ref="R11:R20"/>
    <mergeCell ref="L11:L20"/>
    <mergeCell ref="R69:R71"/>
    <mergeCell ref="O105:O109"/>
    <mergeCell ref="R110:R113"/>
    <mergeCell ref="S110:S113"/>
    <mergeCell ref="O125:O130"/>
    <mergeCell ref="J159:J164"/>
    <mergeCell ref="K159:K164"/>
    <mergeCell ref="N159:N164"/>
    <mergeCell ref="G149:G151"/>
    <mergeCell ref="H149:H151"/>
    <mergeCell ref="I149:I151"/>
    <mergeCell ref="J149:J151"/>
    <mergeCell ref="K149:K151"/>
    <mergeCell ref="N149:N151"/>
    <mergeCell ref="J152:J154"/>
    <mergeCell ref="K152:K154"/>
    <mergeCell ref="J155:J158"/>
    <mergeCell ref="I155:I158"/>
    <mergeCell ref="H155:H158"/>
    <mergeCell ref="G155:G158"/>
    <mergeCell ref="G152:G154"/>
    <mergeCell ref="H152:H154"/>
    <mergeCell ref="I152:I154"/>
    <mergeCell ref="L135:L154"/>
    <mergeCell ref="N152:N154"/>
    <mergeCell ref="O152:O154"/>
    <mergeCell ref="O159:O164"/>
    <mergeCell ref="L155:L178"/>
    <mergeCell ref="N171:N174"/>
    <mergeCell ref="O171:O174"/>
    <mergeCell ref="E165:E170"/>
    <mergeCell ref="E171:E174"/>
    <mergeCell ref="F171:F174"/>
    <mergeCell ref="G171:G174"/>
    <mergeCell ref="H171:H174"/>
    <mergeCell ref="I171:I174"/>
    <mergeCell ref="J171:J174"/>
    <mergeCell ref="K171:K174"/>
    <mergeCell ref="N175:N177"/>
    <mergeCell ref="I175:I178"/>
    <mergeCell ref="J175:J178"/>
    <mergeCell ref="F149:F151"/>
    <mergeCell ref="E159:E164"/>
    <mergeCell ref="F159:F164"/>
    <mergeCell ref="G159:G164"/>
    <mergeCell ref="H159:H164"/>
    <mergeCell ref="I159:I164"/>
    <mergeCell ref="I135:I141"/>
    <mergeCell ref="J135:J141"/>
    <mergeCell ref="K135:K141"/>
    <mergeCell ref="E142:E145"/>
    <mergeCell ref="F142:F145"/>
    <mergeCell ref="G142:G145"/>
    <mergeCell ref="H142:H145"/>
    <mergeCell ref="I142:I145"/>
    <mergeCell ref="J142:J145"/>
    <mergeCell ref="K142:K145"/>
    <mergeCell ref="S210:S228"/>
    <mergeCell ref="E131:E134"/>
    <mergeCell ref="F131:F134"/>
    <mergeCell ref="G131:G134"/>
    <mergeCell ref="H131:H134"/>
    <mergeCell ref="I131:I134"/>
    <mergeCell ref="J131:J134"/>
    <mergeCell ref="K131:K134"/>
    <mergeCell ref="I121:I124"/>
    <mergeCell ref="H121:H124"/>
    <mergeCell ref="G121:G124"/>
    <mergeCell ref="F121:F124"/>
    <mergeCell ref="H125:H130"/>
    <mergeCell ref="I125:I130"/>
    <mergeCell ref="J125:J130"/>
    <mergeCell ref="K125:K130"/>
    <mergeCell ref="E125:E130"/>
    <mergeCell ref="F125:F130"/>
    <mergeCell ref="G125:G130"/>
    <mergeCell ref="E121:E124"/>
    <mergeCell ref="O149:O151"/>
    <mergeCell ref="E135:E141"/>
    <mergeCell ref="F135:F141"/>
    <mergeCell ref="G135:G141"/>
    <mergeCell ref="O203:O206"/>
    <mergeCell ref="N207:N209"/>
    <mergeCell ref="O207:O209"/>
    <mergeCell ref="R193:R195"/>
    <mergeCell ref="S193:S195"/>
    <mergeCell ref="R197:R198"/>
    <mergeCell ref="S197:S198"/>
    <mergeCell ref="N200:N201"/>
    <mergeCell ref="R200:R201"/>
    <mergeCell ref="S200:S201"/>
    <mergeCell ref="R203:R205"/>
    <mergeCell ref="S203:S205"/>
    <mergeCell ref="R175:R177"/>
    <mergeCell ref="S175:S177"/>
    <mergeCell ref="T155:T177"/>
    <mergeCell ref="N180:N183"/>
    <mergeCell ref="R180:R183"/>
    <mergeCell ref="S180:S183"/>
    <mergeCell ref="R184:R187"/>
    <mergeCell ref="S184:S187"/>
    <mergeCell ref="T179:T208"/>
    <mergeCell ref="N155:N158"/>
    <mergeCell ref="R159:R163"/>
    <mergeCell ref="S159:S163"/>
    <mergeCell ref="N165:N169"/>
    <mergeCell ref="R165:R169"/>
    <mergeCell ref="S165:S169"/>
    <mergeCell ref="R171:R173"/>
    <mergeCell ref="S171:S173"/>
    <mergeCell ref="R155:R158"/>
    <mergeCell ref="S155:S158"/>
    <mergeCell ref="O165:O169"/>
    <mergeCell ref="R207:R208"/>
    <mergeCell ref="O180:O183"/>
    <mergeCell ref="S207:S208"/>
    <mergeCell ref="N193:N196"/>
    <mergeCell ref="R146:R147"/>
    <mergeCell ref="S146:S147"/>
    <mergeCell ref="R149:R150"/>
    <mergeCell ref="S149:S150"/>
    <mergeCell ref="R152:R153"/>
    <mergeCell ref="S152:S153"/>
    <mergeCell ref="T135:T153"/>
    <mergeCell ref="N142:N145"/>
    <mergeCell ref="O142:O145"/>
    <mergeCell ref="N146:N148"/>
    <mergeCell ref="O146:O148"/>
    <mergeCell ref="R131:R133"/>
    <mergeCell ref="S131:S133"/>
    <mergeCell ref="T117:T133"/>
    <mergeCell ref="N135:N140"/>
    <mergeCell ref="R135:R140"/>
    <mergeCell ref="S135:S140"/>
    <mergeCell ref="R142:R144"/>
    <mergeCell ref="S142:S144"/>
    <mergeCell ref="R114:R115"/>
    <mergeCell ref="S114:S115"/>
    <mergeCell ref="T90:T115"/>
    <mergeCell ref="N117:N120"/>
    <mergeCell ref="N121:N124"/>
    <mergeCell ref="N125:N129"/>
    <mergeCell ref="R125:R129"/>
    <mergeCell ref="S125:S129"/>
    <mergeCell ref="N105:N108"/>
    <mergeCell ref="R105:R108"/>
    <mergeCell ref="R100:R103"/>
    <mergeCell ref="S100:S103"/>
    <mergeCell ref="S105:S108"/>
    <mergeCell ref="N110:N112"/>
    <mergeCell ref="R117:R120"/>
    <mergeCell ref="S117:S120"/>
    <mergeCell ref="R121:R124"/>
    <mergeCell ref="S121:S124"/>
    <mergeCell ref="N114:N116"/>
    <mergeCell ref="N100:N104"/>
    <mergeCell ref="O100:O104"/>
    <mergeCell ref="R90:R94"/>
    <mergeCell ref="S90:S94"/>
    <mergeCell ref="N72:N74"/>
    <mergeCell ref="O72:O74"/>
    <mergeCell ref="R72:R74"/>
    <mergeCell ref="S72:S74"/>
    <mergeCell ref="N75:N78"/>
    <mergeCell ref="R75:R78"/>
    <mergeCell ref="S75:S78"/>
    <mergeCell ref="N79:N82"/>
    <mergeCell ref="R79:R82"/>
    <mergeCell ref="S79:S82"/>
    <mergeCell ref="N87:N89"/>
    <mergeCell ref="O87:O89"/>
    <mergeCell ref="R61:R63"/>
    <mergeCell ref="S61:S63"/>
    <mergeCell ref="O121:O124"/>
    <mergeCell ref="O21:O24"/>
    <mergeCell ref="K121:K124"/>
    <mergeCell ref="J121:J124"/>
    <mergeCell ref="N96:N98"/>
    <mergeCell ref="K44:K49"/>
    <mergeCell ref="J44:J49"/>
    <mergeCell ref="J87:J89"/>
    <mergeCell ref="N38:N42"/>
    <mergeCell ref="O38:O43"/>
    <mergeCell ref="J79:J82"/>
    <mergeCell ref="L117:L134"/>
    <mergeCell ref="N65:N68"/>
    <mergeCell ref="O65:O68"/>
    <mergeCell ref="N90:N95"/>
    <mergeCell ref="O90:O95"/>
    <mergeCell ref="N131:N133"/>
    <mergeCell ref="O44:O49"/>
    <mergeCell ref="N44:N49"/>
    <mergeCell ref="J50:J55"/>
    <mergeCell ref="K50:K55"/>
    <mergeCell ref="J100:J104"/>
    <mergeCell ref="H21:H24"/>
    <mergeCell ref="I21:I24"/>
    <mergeCell ref="N69:N70"/>
    <mergeCell ref="H105:H109"/>
    <mergeCell ref="I100:I104"/>
    <mergeCell ref="N83:N86"/>
    <mergeCell ref="O83:O86"/>
    <mergeCell ref="H79:H82"/>
    <mergeCell ref="I79:I82"/>
    <mergeCell ref="H72:H74"/>
    <mergeCell ref="H75:H78"/>
    <mergeCell ref="I72:I74"/>
    <mergeCell ref="I96:I99"/>
    <mergeCell ref="J96:J99"/>
    <mergeCell ref="K96:K99"/>
    <mergeCell ref="K87:K89"/>
    <mergeCell ref="L72:L89"/>
    <mergeCell ref="J83:J86"/>
    <mergeCell ref="R38:R42"/>
    <mergeCell ref="S65:S66"/>
    <mergeCell ref="I75:I78"/>
    <mergeCell ref="S69:S70"/>
    <mergeCell ref="R32:R37"/>
    <mergeCell ref="S32:S37"/>
    <mergeCell ref="H61:H64"/>
    <mergeCell ref="E69:E71"/>
    <mergeCell ref="F69:F71"/>
    <mergeCell ref="G69:G71"/>
    <mergeCell ref="E32:E37"/>
    <mergeCell ref="E56:E60"/>
    <mergeCell ref="F56:F60"/>
    <mergeCell ref="G56:G60"/>
    <mergeCell ref="G61:G64"/>
    <mergeCell ref="F61:F64"/>
    <mergeCell ref="E38:E43"/>
    <mergeCell ref="F38:F43"/>
    <mergeCell ref="G38:G43"/>
    <mergeCell ref="H38:H43"/>
    <mergeCell ref="R65:R66"/>
    <mergeCell ref="H69:H71"/>
    <mergeCell ref="I69:I71"/>
    <mergeCell ref="J69:J71"/>
    <mergeCell ref="O155:O158"/>
    <mergeCell ref="O117:O120"/>
    <mergeCell ref="I11:I13"/>
    <mergeCell ref="J14:J15"/>
    <mergeCell ref="N25:N26"/>
    <mergeCell ref="K25:K27"/>
    <mergeCell ref="J25:J27"/>
    <mergeCell ref="I25:I27"/>
    <mergeCell ref="K32:K37"/>
    <mergeCell ref="O25:O27"/>
    <mergeCell ref="L21:L30"/>
    <mergeCell ref="O32:O37"/>
    <mergeCell ref="O79:O82"/>
    <mergeCell ref="O75:O78"/>
    <mergeCell ref="J75:J78"/>
    <mergeCell ref="K75:K78"/>
    <mergeCell ref="J72:J74"/>
    <mergeCell ref="K72:K74"/>
    <mergeCell ref="J21:J24"/>
    <mergeCell ref="K21:K24"/>
    <mergeCell ref="K69:K71"/>
    <mergeCell ref="K100:K104"/>
    <mergeCell ref="O110:O113"/>
    <mergeCell ref="I38:I43"/>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A9:A10"/>
    <mergeCell ref="L9:L10"/>
    <mergeCell ref="P9:P10"/>
    <mergeCell ref="A230:D230"/>
    <mergeCell ref="A241:D241"/>
    <mergeCell ref="B135:B152"/>
    <mergeCell ref="D135:D152"/>
    <mergeCell ref="C135:C152"/>
    <mergeCell ref="A135:A152"/>
    <mergeCell ref="A179:A207"/>
    <mergeCell ref="B179:B207"/>
    <mergeCell ref="C179:C207"/>
    <mergeCell ref="D179:D207"/>
    <mergeCell ref="D155:D178"/>
    <mergeCell ref="U8:V8"/>
    <mergeCell ref="U9:U10"/>
    <mergeCell ref="V9:V10"/>
    <mergeCell ref="T9:T10"/>
    <mergeCell ref="P8:Q8"/>
    <mergeCell ref="Q9:Q10"/>
    <mergeCell ref="M9:M10"/>
    <mergeCell ref="F11:F13"/>
    <mergeCell ref="H11:H13"/>
    <mergeCell ref="A8:O8"/>
    <mergeCell ref="R9:R10"/>
    <mergeCell ref="S9:S10"/>
    <mergeCell ref="O9:O10"/>
    <mergeCell ref="G9:H9"/>
    <mergeCell ref="I9:I10"/>
    <mergeCell ref="J9:J10"/>
    <mergeCell ref="C9:C10"/>
    <mergeCell ref="D9:D10"/>
    <mergeCell ref="E9:E10"/>
    <mergeCell ref="F9:F10"/>
    <mergeCell ref="N9:N10"/>
    <mergeCell ref="R8:T8"/>
    <mergeCell ref="K9:K10"/>
    <mergeCell ref="N11:N13"/>
    <mergeCell ref="S25:S26"/>
    <mergeCell ref="K155:K158"/>
    <mergeCell ref="K117:K120"/>
    <mergeCell ref="J117:J120"/>
    <mergeCell ref="I117:I120"/>
    <mergeCell ref="K105:K109"/>
    <mergeCell ref="I110:I113"/>
    <mergeCell ref="J110:J113"/>
    <mergeCell ref="K110:K113"/>
    <mergeCell ref="L90:L116"/>
    <mergeCell ref="O114:O116"/>
    <mergeCell ref="N50:N55"/>
    <mergeCell ref="O50:O55"/>
    <mergeCell ref="J56:J60"/>
    <mergeCell ref="K56:K60"/>
    <mergeCell ref="N56:N60"/>
    <mergeCell ref="O56:O60"/>
    <mergeCell ref="K61:K64"/>
    <mergeCell ref="J61:J64"/>
    <mergeCell ref="O61:O64"/>
    <mergeCell ref="I114:I116"/>
    <mergeCell ref="J114:J116"/>
    <mergeCell ref="K114:K116"/>
    <mergeCell ref="E114:E116"/>
    <mergeCell ref="I105:I109"/>
    <mergeCell ref="J105:J109"/>
    <mergeCell ref="H110:H113"/>
    <mergeCell ref="E105:E109"/>
    <mergeCell ref="F105:F109"/>
    <mergeCell ref="G105:G109"/>
    <mergeCell ref="E110:E113"/>
    <mergeCell ref="R25:R26"/>
    <mergeCell ref="E61:E64"/>
    <mergeCell ref="F65:F68"/>
    <mergeCell ref="E65:E68"/>
    <mergeCell ref="G65:G68"/>
    <mergeCell ref="H65:H68"/>
    <mergeCell ref="G44:G49"/>
    <mergeCell ref="F44:F49"/>
    <mergeCell ref="E44:E49"/>
    <mergeCell ref="E50:E55"/>
    <mergeCell ref="F50:F55"/>
    <mergeCell ref="G50:G55"/>
    <mergeCell ref="I65:I68"/>
    <mergeCell ref="K65:K68"/>
    <mergeCell ref="J65:J68"/>
    <mergeCell ref="L32:L71"/>
    <mergeCell ref="J32:J37"/>
    <mergeCell ref="I50:I55"/>
    <mergeCell ref="I56:I60"/>
    <mergeCell ref="I61:I64"/>
    <mergeCell ref="J38:J43"/>
    <mergeCell ref="K38:K43"/>
    <mergeCell ref="N32:N36"/>
    <mergeCell ref="H56:H60"/>
    <mergeCell ref="H117:H120"/>
    <mergeCell ref="G117:G120"/>
    <mergeCell ref="F117:F120"/>
    <mergeCell ref="E117:E120"/>
    <mergeCell ref="C90:C114"/>
    <mergeCell ref="D90:D114"/>
    <mergeCell ref="E180:E183"/>
    <mergeCell ref="F180:F183"/>
    <mergeCell ref="G180:G183"/>
    <mergeCell ref="H180:H183"/>
    <mergeCell ref="E175:E178"/>
    <mergeCell ref="F175:F178"/>
    <mergeCell ref="G175:G178"/>
    <mergeCell ref="H175:H178"/>
    <mergeCell ref="C117:C134"/>
    <mergeCell ref="D117:D134"/>
    <mergeCell ref="H135:H141"/>
    <mergeCell ref="F165:F170"/>
    <mergeCell ref="E155:E158"/>
    <mergeCell ref="F155:F158"/>
    <mergeCell ref="E152:E154"/>
    <mergeCell ref="F152:F154"/>
    <mergeCell ref="O184:O188"/>
    <mergeCell ref="E197:E199"/>
    <mergeCell ref="F197:F199"/>
    <mergeCell ref="G197:G199"/>
    <mergeCell ref="H197:H199"/>
    <mergeCell ref="I197:I199"/>
    <mergeCell ref="J197:J199"/>
    <mergeCell ref="K197:K199"/>
    <mergeCell ref="E200:E202"/>
    <mergeCell ref="F200:F202"/>
    <mergeCell ref="G200:G202"/>
    <mergeCell ref="H200:H202"/>
    <mergeCell ref="I200:I202"/>
    <mergeCell ref="O193:O196"/>
    <mergeCell ref="N197:N199"/>
    <mergeCell ref="O197:O199"/>
    <mergeCell ref="K184:K188"/>
    <mergeCell ref="K189:K192"/>
    <mergeCell ref="E193:E196"/>
    <mergeCell ref="F193:F196"/>
    <mergeCell ref="G193:G196"/>
    <mergeCell ref="H193:H196"/>
    <mergeCell ref="I193:I196"/>
    <mergeCell ref="J193:J196"/>
    <mergeCell ref="L179:L209"/>
    <mergeCell ref="N189:N191"/>
    <mergeCell ref="E184:E188"/>
    <mergeCell ref="F184:F188"/>
    <mergeCell ref="G184:G188"/>
    <mergeCell ref="H184:H188"/>
    <mergeCell ref="I184:I188"/>
    <mergeCell ref="J184:J188"/>
    <mergeCell ref="N184:N188"/>
    <mergeCell ref="N203:N206"/>
    <mergeCell ref="I180:I183"/>
    <mergeCell ref="J180:J183"/>
    <mergeCell ref="K180:K183"/>
    <mergeCell ref="J200:J202"/>
    <mergeCell ref="K200:K202"/>
    <mergeCell ref="E189:E192"/>
    <mergeCell ref="F189:F192"/>
    <mergeCell ref="G189:G192"/>
    <mergeCell ref="H189:H192"/>
    <mergeCell ref="I189:I192"/>
    <mergeCell ref="J189:J192"/>
    <mergeCell ref="K193:K196"/>
    <mergeCell ref="E203:E206"/>
    <mergeCell ref="F203:F206"/>
    <mergeCell ref="G203:G206"/>
    <mergeCell ref="H203:H206"/>
    <mergeCell ref="I203:I206"/>
    <mergeCell ref="J203:J206"/>
    <mergeCell ref="K203:K206"/>
    <mergeCell ref="E207:E209"/>
    <mergeCell ref="F207:F209"/>
    <mergeCell ref="G207:G209"/>
    <mergeCell ref="H207:H209"/>
    <mergeCell ref="I207:I209"/>
    <mergeCell ref="J207:J209"/>
    <mergeCell ref="K207:K209"/>
    <mergeCell ref="O210:O214"/>
    <mergeCell ref="O225:O226"/>
    <mergeCell ref="E225:E226"/>
    <mergeCell ref="F225:F226"/>
    <mergeCell ref="G225:G226"/>
    <mergeCell ref="H225:H226"/>
    <mergeCell ref="I225:I226"/>
    <mergeCell ref="J225:J226"/>
    <mergeCell ref="K225:K226"/>
    <mergeCell ref="N222:N223"/>
    <mergeCell ref="N225:N226"/>
    <mergeCell ref="N210:N214"/>
    <mergeCell ref="N215:N217"/>
    <mergeCell ref="N219:N220"/>
    <mergeCell ref="E222:E224"/>
    <mergeCell ref="F222:F224"/>
    <mergeCell ref="G222:G224"/>
    <mergeCell ref="H222:H224"/>
    <mergeCell ref="I222:I224"/>
    <mergeCell ref="J222:J224"/>
    <mergeCell ref="K222:K224"/>
    <mergeCell ref="E215:E218"/>
    <mergeCell ref="F215:F218"/>
    <mergeCell ref="G215:G218"/>
    <mergeCell ref="A72:A89"/>
    <mergeCell ref="B72:B89"/>
    <mergeCell ref="C72:C89"/>
    <mergeCell ref="D72:D89"/>
    <mergeCell ref="E87:E89"/>
    <mergeCell ref="F87:F89"/>
    <mergeCell ref="G87:G89"/>
    <mergeCell ref="H87:H89"/>
    <mergeCell ref="I87:I89"/>
    <mergeCell ref="E83:E86"/>
    <mergeCell ref="F83:F86"/>
    <mergeCell ref="G83:G86"/>
    <mergeCell ref="H83:H86"/>
    <mergeCell ref="I83:I86"/>
    <mergeCell ref="G79:G82"/>
    <mergeCell ref="F72:F74"/>
    <mergeCell ref="E72:E74"/>
    <mergeCell ref="G72:G74"/>
    <mergeCell ref="E75:E78"/>
    <mergeCell ref="F75:F78"/>
    <mergeCell ref="G75:G78"/>
    <mergeCell ref="A90:A114"/>
    <mergeCell ref="B90:B114"/>
    <mergeCell ref="E100:E104"/>
    <mergeCell ref="F100:F104"/>
    <mergeCell ref="G100:G104"/>
    <mergeCell ref="E96:E99"/>
    <mergeCell ref="F96:F99"/>
    <mergeCell ref="G96:G99"/>
    <mergeCell ref="H96:H99"/>
    <mergeCell ref="F110:F113"/>
    <mergeCell ref="G110:G113"/>
    <mergeCell ref="H100:H104"/>
    <mergeCell ref="F114:F116"/>
    <mergeCell ref="G114:G116"/>
    <mergeCell ref="H114:H116"/>
    <mergeCell ref="K83:K86"/>
    <mergeCell ref="E90:E95"/>
    <mergeCell ref="F90:F95"/>
    <mergeCell ref="G90:G95"/>
    <mergeCell ref="H90:H95"/>
    <mergeCell ref="I90:I95"/>
    <mergeCell ref="J90:J95"/>
    <mergeCell ref="K90:K95"/>
    <mergeCell ref="E79:E82"/>
    <mergeCell ref="F79:F82"/>
    <mergeCell ref="K79:K82"/>
    <mergeCell ref="H44:H49"/>
    <mergeCell ref="N61:N64"/>
    <mergeCell ref="N14:N15"/>
    <mergeCell ref="K11:K13"/>
    <mergeCell ref="B32:B69"/>
    <mergeCell ref="C32:C69"/>
    <mergeCell ref="F32:F37"/>
    <mergeCell ref="G32:G37"/>
    <mergeCell ref="H32:H37"/>
    <mergeCell ref="I32:I37"/>
    <mergeCell ref="E11:E13"/>
    <mergeCell ref="E14:E15"/>
    <mergeCell ref="F14:F15"/>
    <mergeCell ref="G14:G15"/>
    <mergeCell ref="K14:K15"/>
    <mergeCell ref="H25:H27"/>
    <mergeCell ref="G25:G27"/>
    <mergeCell ref="F25:F27"/>
    <mergeCell ref="E25:E27"/>
    <mergeCell ref="E21:E24"/>
    <mergeCell ref="D32:D69"/>
    <mergeCell ref="H50:H55"/>
    <mergeCell ref="F21:F24"/>
    <mergeCell ref="G21:G24"/>
    <mergeCell ref="A11:A20"/>
    <mergeCell ref="B11:B20"/>
    <mergeCell ref="E16:E20"/>
    <mergeCell ref="F16:F20"/>
    <mergeCell ref="G16:G20"/>
    <mergeCell ref="H16:H20"/>
    <mergeCell ref="I16:I20"/>
    <mergeCell ref="J16:J20"/>
    <mergeCell ref="K16:K20"/>
    <mergeCell ref="A210:A228"/>
    <mergeCell ref="B210:B228"/>
    <mergeCell ref="E227:E228"/>
    <mergeCell ref="F227:F228"/>
    <mergeCell ref="G227:G228"/>
    <mergeCell ref="H227:H228"/>
    <mergeCell ref="J227:J228"/>
    <mergeCell ref="K227:K228"/>
    <mergeCell ref="L210:L228"/>
    <mergeCell ref="E219:E221"/>
    <mergeCell ref="F219:F221"/>
    <mergeCell ref="G219:G221"/>
    <mergeCell ref="H219:H221"/>
    <mergeCell ref="I227:I228"/>
    <mergeCell ref="E210:E214"/>
    <mergeCell ref="F210:F214"/>
    <mergeCell ref="G210:G214"/>
    <mergeCell ref="H210:H214"/>
    <mergeCell ref="I210:I214"/>
    <mergeCell ref="J210:J214"/>
    <mergeCell ref="K210:K214"/>
    <mergeCell ref="H215:H218"/>
    <mergeCell ref="J215:J218"/>
    <mergeCell ref="K215:K218"/>
    <mergeCell ref="T210:T228"/>
    <mergeCell ref="C11:C20"/>
    <mergeCell ref="D11:D20"/>
    <mergeCell ref="D21:D31"/>
    <mergeCell ref="C21:C31"/>
    <mergeCell ref="C155:C178"/>
    <mergeCell ref="C210:C228"/>
    <mergeCell ref="D210:D228"/>
    <mergeCell ref="I219:I221"/>
    <mergeCell ref="J219:J221"/>
    <mergeCell ref="K219:K221"/>
    <mergeCell ref="O189:O192"/>
    <mergeCell ref="R189:R192"/>
    <mergeCell ref="S189:S192"/>
    <mergeCell ref="O200:O202"/>
    <mergeCell ref="O215:O218"/>
    <mergeCell ref="O219:O221"/>
    <mergeCell ref="O222:O224"/>
    <mergeCell ref="O227:O228"/>
    <mergeCell ref="R210:R228"/>
    <mergeCell ref="O69:O71"/>
    <mergeCell ref="N16:N20"/>
    <mergeCell ref="O16:O20"/>
    <mergeCell ref="I44:I49"/>
  </mergeCells>
  <phoneticPr fontId="7" type="noConversion"/>
  <conditionalFormatting sqref="L11 L135 L155 L179 L210">
    <cfRule type="cellIs" dxfId="7" priority="12" operator="greaterThan">
      <formula>1</formula>
    </cfRule>
  </conditionalFormatting>
  <conditionalFormatting sqref="L21">
    <cfRule type="cellIs" dxfId="6" priority="11" operator="greaterThan">
      <formula>1</formula>
    </cfRule>
  </conditionalFormatting>
  <conditionalFormatting sqref="L32">
    <cfRule type="cellIs" dxfId="5" priority="9" operator="greaterThan">
      <formula>1</formula>
    </cfRule>
    <cfRule type="cellIs" dxfId="4" priority="10" operator="greaterThan">
      <formula>100</formula>
    </cfRule>
  </conditionalFormatting>
  <conditionalFormatting sqref="L72">
    <cfRule type="cellIs" dxfId="3" priority="7" operator="greaterThan">
      <formula>1</formula>
    </cfRule>
    <cfRule type="cellIs" dxfId="2" priority="8" operator="greaterThan">
      <formula>100</formula>
    </cfRule>
  </conditionalFormatting>
  <conditionalFormatting sqref="L90">
    <cfRule type="cellIs" dxfId="1" priority="6" operator="greaterThan">
      <formula>1</formula>
    </cfRule>
  </conditionalFormatting>
  <conditionalFormatting sqref="L117">
    <cfRule type="cellIs" dxfId="0" priority="5" operator="greaterThan">
      <formula>1</formula>
    </cfRule>
  </conditionalFormatting>
  <dataValidations xWindow="400" yWindow="407" count="4">
    <dataValidation type="date" operator="greaterThanOrEqual" allowBlank="1" showInputMessage="1" showErrorMessage="1" sqref="E230:E234" xr:uid="{00000000-0002-0000-0000-000000000000}">
      <formula1>41426</formula1>
    </dataValidation>
    <dataValidation allowBlank="1" showInputMessage="1" showErrorMessage="1" promptTitle="Validación" prompt="El porcentaje no debe exceder el 100%" sqref="L90 L72 L21 L11 L32 L117 L135 L155 L179 L210" xr:uid="{00000000-0002-0000-0000-000001000000}"/>
    <dataValidation allowBlank="1" showInputMessage="1" showErrorMessage="1" promptTitle="Validación" prompt="formato DD/MM/AA" sqref="H105 H1:H12 H193 H32 H21 H38 H155 H165 H121 H135 H159 H44 H50 H56 H79 H100 H72 H125 H179:H180 H184 H14:H16 H25 H28 H75 H61 H65 H210 H83 H96 H110 H90 H131 H142 H117 H189 H203 H215 H69 H87 H114 H146 H149 H152 H207 H219 H222 H225 H227 H229:H1048576" xr:uid="{00000000-0002-0000-0000-000002000000}"/>
    <dataValidation operator="greaterThanOrEqual" allowBlank="1" showInputMessage="1" showErrorMessage="1" sqref="E11:E12 E32 E179:E180 E14 E21 E16 E44 E50 E56 E38 E79 E105 E72 E100 E121 E125 E135 E159 E165 E184 E25 E28 E75 E61 E210 E65 E83 E96 E110 E90 E131 E142 E117 E171 E175 E189 E193 E155 E203 E215 E69 E87 E114 E146 E149 E152 E197 E200 E207 E219 E222 E225 E227 E229" xr:uid="{00000000-0002-0000-0000-000003000000}"/>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49" max="19" man="1"/>
    <brk id="89" max="19" man="1"/>
    <brk id="109" max="19" man="1"/>
    <brk id="141" max="19" man="1"/>
    <brk id="196" max="19" man="1"/>
    <brk id="214" max="19" man="1"/>
  </rowBreaks>
  <colBreaks count="1" manualBreakCount="1">
    <brk id="20" max="1048575" man="1"/>
  </colBreaks>
  <ignoredErrors>
    <ignoredError sqref="L210"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C7" sqref="C7"/>
    </sheetView>
  </sheetViews>
  <sheetFormatPr baseColWidth="10" defaultColWidth="11.5" defaultRowHeight="15" x14ac:dyDescent="0.2"/>
  <sheetData>
    <row r="1" spans="1:3" x14ac:dyDescent="0.2">
      <c r="A1">
        <f>37*100/44</f>
        <v>84.090909090909093</v>
      </c>
    </row>
    <row r="2" spans="1:3" x14ac:dyDescent="0.2">
      <c r="B2">
        <f>A1+17.77</f>
        <v>101.86090909090909</v>
      </c>
    </row>
    <row r="5" spans="1:3" x14ac:dyDescent="0.2">
      <c r="B5">
        <v>44</v>
      </c>
      <c r="C5">
        <v>100</v>
      </c>
    </row>
    <row r="6" spans="1:3" x14ac:dyDescent="0.2">
      <c r="B6">
        <v>17</v>
      </c>
      <c r="C6">
        <f>B6*C5</f>
        <v>1700</v>
      </c>
    </row>
    <row r="7" spans="1:3" x14ac:dyDescent="0.2">
      <c r="C7" s="69">
        <f>C6/B5</f>
        <v>38.636363636363633</v>
      </c>
    </row>
    <row r="11" spans="1:3" x14ac:dyDescent="0.2">
      <c r="B11">
        <v>21</v>
      </c>
    </row>
    <row r="12" spans="1:3" x14ac:dyDescent="0.2">
      <c r="B12">
        <v>14</v>
      </c>
    </row>
    <row r="13" spans="1:3" x14ac:dyDescent="0.2">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13" workbookViewId="0">
      <selection activeCell="C25" sqref="C25"/>
    </sheetView>
  </sheetViews>
  <sheetFormatPr baseColWidth="10" defaultColWidth="11.5" defaultRowHeight="15" x14ac:dyDescent="0.2"/>
  <cols>
    <col min="1" max="1" width="11.5" style="2"/>
    <col min="2" max="2" width="25.33203125" style="1" bestFit="1" customWidth="1"/>
    <col min="3" max="3" width="58.5" style="2" bestFit="1" customWidth="1"/>
    <col min="4" max="16384" width="11.5" style="2"/>
  </cols>
  <sheetData>
    <row r="1" spans="2:3" ht="15.75" customHeight="1" x14ac:dyDescent="0.2"/>
    <row r="2" spans="2:3" ht="48" x14ac:dyDescent="0.2">
      <c r="B2" s="3" t="s">
        <v>432</v>
      </c>
      <c r="C2" s="4" t="s">
        <v>433</v>
      </c>
    </row>
    <row r="3" spans="2:3" x14ac:dyDescent="0.2">
      <c r="B3" s="5"/>
      <c r="C3" s="5"/>
    </row>
    <row r="4" spans="2:3" x14ac:dyDescent="0.2">
      <c r="B4" s="268" t="s">
        <v>434</v>
      </c>
      <c r="C4" s="268"/>
    </row>
    <row r="5" spans="2:3" ht="32" x14ac:dyDescent="0.2">
      <c r="B5" s="3" t="s">
        <v>435</v>
      </c>
      <c r="C5" s="4" t="s">
        <v>436</v>
      </c>
    </row>
    <row r="6" spans="2:3" ht="16" x14ac:dyDescent="0.2">
      <c r="B6" s="3" t="s">
        <v>437</v>
      </c>
      <c r="C6" s="4" t="s">
        <v>438</v>
      </c>
    </row>
    <row r="7" spans="2:3" ht="32" x14ac:dyDescent="0.2">
      <c r="B7" s="3" t="s">
        <v>439</v>
      </c>
      <c r="C7" s="4" t="s">
        <v>440</v>
      </c>
    </row>
    <row r="8" spans="2:3" ht="32" x14ac:dyDescent="0.2">
      <c r="B8" s="3" t="s">
        <v>441</v>
      </c>
      <c r="C8" s="4" t="s">
        <v>442</v>
      </c>
    </row>
    <row r="9" spans="2:3" ht="96" x14ac:dyDescent="0.2">
      <c r="B9" s="3" t="s">
        <v>443</v>
      </c>
      <c r="C9" s="4" t="s">
        <v>444</v>
      </c>
    </row>
    <row r="10" spans="2:3" ht="32" x14ac:dyDescent="0.2">
      <c r="B10" s="3" t="s">
        <v>445</v>
      </c>
      <c r="C10" s="4" t="s">
        <v>446</v>
      </c>
    </row>
    <row r="11" spans="2:3" ht="32" x14ac:dyDescent="0.2">
      <c r="B11" s="3" t="s">
        <v>447</v>
      </c>
      <c r="C11" s="4" t="s">
        <v>448</v>
      </c>
    </row>
    <row r="12" spans="2:3" ht="32" x14ac:dyDescent="0.2">
      <c r="B12" s="3" t="s">
        <v>449</v>
      </c>
      <c r="C12" s="6" t="s">
        <v>450</v>
      </c>
    </row>
    <row r="13" spans="2:3" ht="32" x14ac:dyDescent="0.2">
      <c r="B13" s="3" t="s">
        <v>451</v>
      </c>
      <c r="C13" s="4" t="s">
        <v>452</v>
      </c>
    </row>
    <row r="14" spans="2:3" ht="16" x14ac:dyDescent="0.2">
      <c r="B14" s="3" t="s">
        <v>453</v>
      </c>
      <c r="C14" s="6" t="s">
        <v>454</v>
      </c>
    </row>
    <row r="15" spans="2:3" ht="32" x14ac:dyDescent="0.2">
      <c r="B15" s="3" t="s">
        <v>455</v>
      </c>
      <c r="C15" s="4" t="s">
        <v>456</v>
      </c>
    </row>
    <row r="16" spans="2:3" ht="32" x14ac:dyDescent="0.2">
      <c r="B16" s="3" t="s">
        <v>455</v>
      </c>
      <c r="C16" s="6"/>
    </row>
    <row r="17" spans="2:3" x14ac:dyDescent="0.2">
      <c r="B17" s="264" t="s">
        <v>457</v>
      </c>
      <c r="C17" s="265"/>
    </row>
    <row r="18" spans="2:3" x14ac:dyDescent="0.2">
      <c r="B18" s="266"/>
      <c r="C18" s="267"/>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Microsoft Office User</cp:lastModifiedBy>
  <cp:revision/>
  <dcterms:created xsi:type="dcterms:W3CDTF">2016-07-06T19:37:36Z</dcterms:created>
  <dcterms:modified xsi:type="dcterms:W3CDTF">2021-02-18T15:36:50Z</dcterms:modified>
  <cp:category/>
  <cp:contentStatus/>
</cp:coreProperties>
</file>