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melia Navarro\OneDrive\Documents\MINVIVIENDA\OCI\PMA\IV trimestre\"/>
    </mc:Choice>
  </mc:AlternateContent>
  <xr:revisionPtr revIDLastSave="0" documentId="13_ncr:1_{AE1B93C5-AE0F-460F-B1F9-FCC899D77D30}" xr6:coauthVersionLast="47" xr6:coauthVersionMax="47" xr10:uidLastSave="{00000000-0000-0000-0000-000000000000}"/>
  <bookViews>
    <workbookView xWindow="-120" yWindow="-120" windowWidth="20730" windowHeight="11160" tabRatio="604" xr2:uid="{00000000-000D-0000-FFFF-FFFF00000000}"/>
  </bookViews>
  <sheets>
    <sheet name="PMA" sheetId="1" r:id="rId1"/>
    <sheet name="Hoja1" sheetId="5" r:id="rId2"/>
    <sheet name="Instructivo PMA" sheetId="4" r:id="rId3"/>
  </sheets>
  <definedNames>
    <definedName name="_xlnm._FilterDatabase" localSheetId="0" hidden="1">PMA!$A$10:$V$357</definedName>
    <definedName name="_xlnm.Print_Area" localSheetId="0">PMA!$A$1:$T$359</definedName>
    <definedName name="_xlnm.Print_Titles" localSheetId="0">PMA!$8:$10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3" i="1" l="1"/>
  <c r="L37" i="1"/>
  <c r="B8" i="5" l="1"/>
  <c r="C6" i="5"/>
  <c r="C7" i="5" s="1"/>
  <c r="L24" i="1"/>
  <c r="F349" i="1" s="1"/>
  <c r="L11" i="1"/>
  <c r="F348" i="1" s="1"/>
  <c r="I318" i="1"/>
  <c r="I313" i="1"/>
  <c r="F357" i="1"/>
  <c r="A1" i="5"/>
  <c r="L150" i="1"/>
  <c r="F353" i="1" s="1"/>
  <c r="B2" i="5"/>
  <c r="B13" i="5"/>
  <c r="L254" i="1"/>
  <c r="F356" i="1" s="1"/>
  <c r="L215" i="1"/>
  <c r="F355" i="1" s="1"/>
  <c r="L175" i="1"/>
  <c r="F354" i="1" s="1"/>
  <c r="I342" i="1"/>
  <c r="I333" i="1"/>
  <c r="I340" i="1"/>
  <c r="I298" i="1"/>
  <c r="I291" i="1"/>
  <c r="I239" i="1"/>
  <c r="I201" i="1"/>
  <c r="I194" i="1"/>
  <c r="I186" i="1"/>
  <c r="I136" i="1"/>
  <c r="I73" i="1"/>
  <c r="I99" i="1"/>
  <c r="I268" i="1"/>
  <c r="I254" i="1"/>
  <c r="I255" i="1"/>
  <c r="I259" i="1"/>
  <c r="I276" i="1"/>
  <c r="I284" i="1"/>
  <c r="I306" i="1"/>
  <c r="I208" i="1"/>
  <c r="I326" i="1"/>
  <c r="I16" i="1"/>
  <c r="I24" i="1"/>
  <c r="I28" i="1"/>
  <c r="I31" i="1"/>
  <c r="I37" i="1"/>
  <c r="I43" i="1"/>
  <c r="I49" i="1"/>
  <c r="I55" i="1"/>
  <c r="I61" i="1"/>
  <c r="I66" i="1"/>
  <c r="I81" i="1"/>
  <c r="I88" i="1"/>
  <c r="I91" i="1"/>
  <c r="I95" i="1"/>
  <c r="I106" i="1"/>
  <c r="I113" i="1"/>
  <c r="I119" i="1"/>
  <c r="I123" i="1"/>
  <c r="I130" i="1"/>
  <c r="I143" i="1"/>
  <c r="I150" i="1"/>
  <c r="I154" i="1"/>
  <c r="I158" i="1"/>
  <c r="I168" i="1"/>
  <c r="I175" i="1"/>
  <c r="I215" i="1"/>
  <c r="I219" i="1"/>
  <c r="I229" i="1"/>
  <c r="I246" i="1"/>
  <c r="L113" i="1"/>
  <c r="F352" i="1" s="1"/>
  <c r="L88" i="1"/>
  <c r="F351" i="1" s="1"/>
  <c r="F350" i="1"/>
  <c r="I14" i="1"/>
  <c r="I11" i="1"/>
  <c r="E3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<sst xmlns="http://schemas.openxmlformats.org/spreadsheetml/2006/main" count="1392" uniqueCount="781">
  <si>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</si>
  <si>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</si>
  <si>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</si>
  <si>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</si>
  <si>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</si>
  <si>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</si>
  <si>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</si>
  <si>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</si>
  <si>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</si>
  <si>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</si>
  <si>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</si>
  <si>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</si>
  <si>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</si>
  <si>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</si>
  <si>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</si>
  <si>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</si>
  <si>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</si>
  <si>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</si>
  <si>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</si>
  <si>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</si>
  <si>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</si>
  <si>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</si>
  <si>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</si>
  <si>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</si>
  <si>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</si>
  <si>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</si>
  <si>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</si>
  <si>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</si>
  <si>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</si>
  <si>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</si>
  <si>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</si>
  <si>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</si>
  <si>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</si>
  <si>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</si>
  <si>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</si>
  <si>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</si>
  <si>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ACCION 1</t>
  </si>
  <si>
    <t>M1</t>
  </si>
  <si>
    <t>Plan de trabajo de implementación de la Política de Gestión Documental</t>
  </si>
  <si>
    <t>Grupo de Atención al Usuario y Archivo - Oficina Asesora de Planeación y Oficina de Tecnologías de la Información y las Comunicaciones</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</si>
  <si>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</si>
  <si>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</si>
  <si>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t>2-2021-117</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</si>
  <si>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</si>
  <si>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</si>
  <si>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</si>
  <si>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</si>
  <si>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</si>
  <si>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</si>
  <si>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</si>
  <si>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</si>
  <si>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</si>
  <si>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</si>
  <si>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</si>
  <si>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</si>
  <si>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</si>
  <si>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</si>
  <si>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</si>
  <si>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</si>
  <si>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</si>
  <si>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</si>
  <si>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</si>
  <si>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</si>
  <si>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</si>
  <si>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</si>
  <si>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</si>
  <si>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</si>
  <si>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</si>
  <si>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t>INFORME N°6
30/09/2020</t>
  </si>
  <si>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</si>
  <si>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</si>
  <si>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</si>
  <si>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</si>
  <si>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</si>
  <si>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</si>
  <si>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r>
      <t xml:space="preserve">30/06/2021: </t>
    </r>
    <r>
      <rPr>
        <sz val="11"/>
        <color rgb="FF000000"/>
        <rFont val="Arial"/>
        <family val="2"/>
      </rPr>
      <t>El seguimiento de esta actividad se presentará ante el Comité Institucional de Gestión y Desempeño en la sesión que esta programada para el día 06/07/2021.</t>
    </r>
  </si>
  <si>
    <r>
      <t xml:space="preserve">Teniendo en cuenta la información reportada por el proceso, se observó que "El seguimiento de esta actividad se presentará ante el Comité Institucional de Gestión y Desempeño en la sesión que está programada para el día 06/07/2021", por lo anterior, no se observó avance de esta actividad durante el periodo de evaluación.
Sin embargo, se recomienda al proceso priorizar la ejecución de esta actividad, toda vez que esta venció el día 31/12/2020; así mismo, se solicita al proceso remitir los soportes de la actualización de la Resolución 958 de 2019 donde se incluyan las funciones del Comité de Archivo, conforme a la normatividad vigente, el cual es un compromiso pendiente que ha sido solicitado en evaluaciones anteriores.
</t>
    </r>
    <r>
      <rPr>
        <b/>
        <sz val="11"/>
        <rFont val="Arial"/>
        <family val="2"/>
      </rPr>
      <t>Actividad vencida en proceso.</t>
    </r>
  </si>
  <si>
    <r>
      <t>07/10/2021:</t>
    </r>
    <r>
      <rPr>
        <sz val="11"/>
        <color rgb="FF000000"/>
        <rFont val="Arial"/>
        <family val="2"/>
      </rPr>
      <t xml:space="preserve"> 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</si>
  <si>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t>
    </r>
    <r>
      <rPr>
        <b/>
        <sz val="11"/>
        <rFont val="Arial"/>
        <family val="2"/>
      </rPr>
      <t xml:space="preserve">
Actividad cumplida.</t>
    </r>
  </si>
  <si>
    <t>INFORME N°10
30/09/2021</t>
  </si>
  <si>
    <t xml:space="preserve">ACCION 2 </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</si>
  <si>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</si>
  <si>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</si>
  <si>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t>2-2021-5713</t>
  </si>
  <si>
    <r>
      <rPr>
        <b/>
        <sz val="11"/>
        <rFont val="Arial"/>
        <family val="2"/>
      </rPr>
      <t>Hallazgo No. 2. Política de Gestión Documental. 
Reporta avance de 67%</t>
    </r>
    <r>
      <rPr>
        <sz val="11"/>
        <rFont val="Arial"/>
        <family val="2"/>
      </rPr>
      <t xml:space="preserve">. 
Para superar este hallazgo envían como evidencia el acta de aprobación por la instancia asesora archivística, con la cual se da cabal cumplimiento del presente hallazgo.
✓ Acta de aprobación por la instancia asesora archivística de la política de gestión documental. No 05 de 06 de agosto de 2020 por la cual se aprobó la Política de Gestión Documental.
</t>
    </r>
    <r>
      <rPr>
        <b/>
        <sz val="11"/>
        <rFont val="Arial"/>
        <family val="2"/>
      </rPr>
      <t>Conclusión: Hallazgo se da por superado en este octavo informe.</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</si>
  <si>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</si>
  <si>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</si>
  <si>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</si>
  <si>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</si>
  <si>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</si>
  <si>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</si>
  <si>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</si>
  <si>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</si>
  <si>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</si>
  <si>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</si>
  <si>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</si>
  <si>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</si>
  <si>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</si>
  <si>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</si>
  <si>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</si>
  <si>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</si>
  <si>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</si>
  <si>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</si>
  <si>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</si>
  <si>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r>
    <r>
      <rPr>
        <b/>
        <sz val="11"/>
        <rFont val="Arial"/>
        <family val="2"/>
      </rPr>
      <t>Actividad cumplida</t>
    </r>
    <r>
      <rPr>
        <sz val="11"/>
        <rFont val="Arial"/>
        <family val="2"/>
      </rPr>
      <t xml:space="preserve">
</t>
    </r>
  </si>
  <si>
    <r>
      <t xml:space="preserve">Teniendo en cuenta lo expuesto en la evaluación precedente, este hallazgo se declara cumplido por parte de la Oficina de Control Interno y superado por parte del Archivo General de la Nación a través de la comunicación externa de radicado 2-2021-5713, toda vez que durante las vigencias 2019 y 2020, se evidenció la formulación, aprobación y socialización de la política de gestión documental al interior de la Entidad, conforme a los criterios establecidos por la normatividad en dicha materia vigente.
</t>
    </r>
    <r>
      <rPr>
        <b/>
        <sz val="11"/>
        <rFont val="Arial"/>
        <family val="2"/>
      </rPr>
      <t>Actividad cumplida</t>
    </r>
  </si>
  <si>
    <t>INFORME N° 9
30/06/2021</t>
  </si>
  <si>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</si>
  <si>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</si>
  <si>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</si>
  <si>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</si>
  <si>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</si>
  <si>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</si>
  <si>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</si>
  <si>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</si>
  <si>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</si>
  <si>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</si>
  <si>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</si>
  <si>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</si>
  <si>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</si>
  <si>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</si>
  <si>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</si>
  <si>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</si>
  <si>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t>Identificar las necesidades de actualización de la TRD y los CCD</t>
  </si>
  <si>
    <t>Matriz de identificación de necesidades de actualización de TRD</t>
  </si>
  <si>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</si>
  <si>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</si>
  <si>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</si>
  <si>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</si>
  <si>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</si>
  <si>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</si>
  <si>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</si>
  <si>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</si>
  <si>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</si>
  <si>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t>Elaborar la propuesta de actualización de CCD</t>
  </si>
  <si>
    <t>Propuesta de CCD actualizados</t>
  </si>
  <si>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</si>
  <si>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</si>
  <si>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</si>
  <si>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</si>
  <si>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</si>
  <si>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</si>
  <si>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</si>
  <si>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</si>
  <si>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</si>
  <si>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</si>
  <si>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M4</t>
  </si>
  <si>
    <t>Elaborar la propuesta de actualización de TRD</t>
  </si>
  <si>
    <t>Propuesta de TRD actualizada</t>
  </si>
  <si>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</si>
  <si>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</si>
  <si>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</si>
  <si>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</si>
  <si>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</si>
  <si>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</si>
  <si>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</si>
  <si>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</si>
  <si>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</si>
  <si>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</si>
  <si>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</si>
  <si>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M5</t>
  </si>
  <si>
    <t>Presentar al CIGYD para su aprobación la propuesta de actualización de TRD y CCD con la trazabilidad  y control del instrumento</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</si>
  <si>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</si>
  <si>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</si>
  <si>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</si>
  <si>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</si>
  <si>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</si>
  <si>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</si>
  <si>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</si>
  <si>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</si>
  <si>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</si>
  <si>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t>M6</t>
  </si>
  <si>
    <t>Presentar para convalidación las TRD y CCD al comité evaluador de documentos del AGN</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</si>
  <si>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</si>
  <si>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</si>
  <si>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</si>
  <si>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</si>
  <si>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</si>
  <si>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</si>
  <si>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</si>
  <si>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</si>
  <si>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</si>
  <si>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</si>
  <si>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</si>
  <si>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t xml:space="preserve">Teniendo en cuenta la información reportada por el proceso, se verificó la remisión de las siguientes evidencias: Un (1) oficio en formato PDF con radicado externo 2-2021-3933 y asunto "Remisión concepto técnico de revisión, evaluación y convalidación Tablas de Retención Documental – TRD-" y documento en PDF “CONCEPTO TÉCNICO TRD MINVIVIENDA ABRIL 23 2021_YG", en donde se evidencia el resultado de la revisión efectuada por parte del Ente Rector sobre la solicitud de convalidación del instrumento archivístico durante el periodo de evaluación y el compromiso por parte de la entidad de efectuar los ajustes requeridos por el evaluador.
Por lo anterior, no es posible modificar el porcentaje de avance de la actividad, hasta tanto la Entidad efectúe los ajustes sobre las TRD requeridos. Así mismo, se sugiere evaluar la pertinencia de incluir la actualización de la estructura organizacional del MVCT o en su debido caso, efectuar la respectiva consulta al Ente Rector con el fin de evitar futuros reprocesos o desgastes administrativos frente a una segunda solicitud de actualización.
De igual forma, se recomienda al proceso efectuar dichos ajustes de forma prioritaria toda vez que esta actividad venció el día 30/04/2021.
</t>
    </r>
    <r>
      <rPr>
        <b/>
        <sz val="11"/>
        <rFont val="Arial"/>
        <family val="2"/>
      </rPr>
      <t>Actividad vencida en proceso.</t>
    </r>
  </si>
  <si>
    <t>INFORME N°9
30/06/2021</t>
  </si>
  <si>
    <r>
      <rPr>
        <b/>
        <sz val="11"/>
        <rFont val="Arial"/>
        <family val="2"/>
      </rPr>
      <t>07/10/2021:</t>
    </r>
    <r>
      <rPr>
        <sz val="11"/>
        <rFont val="Arial"/>
        <family val="2"/>
      </rPr>
      <t xml:space="preserve"> Los ajustes que se debían realizar según el primer concepto técnico de las Tablas de Retención documental - TRD emanado por el comité técnico evaluador del Archivo General de la Nación – AGN, fueron subsanados y presentados  en la mesa técnica convocada por la evaluadora técnica Deysy Celis Fraija del Grupo de Evaluación Documental y Transferencias Secundarias del Archivo General de la Nación – AGN, en la cual quedaron revisadas y aprobadas  todas las observaciones realizadas a la Tabla de Retención Documental – TRD del Ministerio de vivienda, Ciudad y Territorio – MVCT y se dio el aval para ser sustentadas ante el Grupo de Evaluadores del Archivo General de la Nación – AGN, bajo el acta No.4 del 23/07/2021.
Como evidencia se anexa radicado No. 2021EE0080977 del 19/07/2021 con asunto ajustes solicitados en mesa de trabajo por el Archivo General de la Nación – AGN del 23/06/2021 a la actualización TRD con acuse de recibido 1-2021-7035 del 19/07/2021 por parte del AGN y acta de reunión No. 4 con el asunto Revisión de ajustes Tablas de Retención Documental – TRD del Ministerio de Vivienda, Ciudad y Territorio.</t>
    </r>
  </si>
  <si>
    <t>M7</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</si>
  <si>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</si>
  <si>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</si>
  <si>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</si>
  <si>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</si>
  <si>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</si>
  <si>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</si>
  <si>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30/12/2020: </t>
    </r>
    <r>
      <rPr>
        <sz val="11"/>
        <rFont val="Arial"/>
        <family val="2"/>
      </rPr>
      <t>La realización de esta actividad depende de la culminación de la acción anterior, por lo cual se efectuará esta presentación en la vigencia 2021.</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</si>
  <si>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</si>
  <si>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</si>
  <si>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30/06/2021: </t>
    </r>
    <r>
      <rPr>
        <sz val="11"/>
        <rFont val="Arial"/>
        <family val="2"/>
      </rPr>
      <t>La realización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</si>
  <si>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31/05/2021.
</t>
    </r>
    <r>
      <rPr>
        <b/>
        <sz val="11"/>
        <rFont val="Arial"/>
        <family val="2"/>
      </rPr>
      <t>Actividad sin iniciar.</t>
    </r>
  </si>
  <si>
    <r>
      <t xml:space="preserve">07/10/2021: </t>
    </r>
    <r>
      <rPr>
        <sz val="11"/>
        <rFont val="Arial"/>
        <family val="2"/>
      </rPr>
      <t>Para el cumplimiento de esta actividad se está en convalidación las Tablas de Retención Documental – TRD para posteriormente realizar la solicitud de actualización en el Registro único de Series Documentales -RUSD ante el Archivo General de la Nación – AGN.</t>
    </r>
  </si>
  <si>
    <r>
      <t xml:space="preserve">Teniendo en cuenta la información reportada por el proceso, donde indica que la realización de esta actividad depende de la convalidación de las TRD, se observó que el proceso no anexó evidencias de avance de cumplimiento de la actividad, razón por la cual, se recomienda que, se priorice la ejecución de la misma toda vez que el plazo venció el día 31/05/2021.
</t>
    </r>
    <r>
      <rPr>
        <b/>
        <sz val="11"/>
        <rFont val="Arial"/>
        <family val="2"/>
      </rPr>
      <t>Actividad vencida y sin iniciar.</t>
    </r>
  </si>
  <si>
    <r>
      <t xml:space="preserve">16/12/2021: </t>
    </r>
    <r>
      <rPr>
        <sz val="11"/>
        <rFont val="Arial"/>
        <family val="2"/>
      </rPr>
      <t>La primera actualización de las Tablas de Retención Documental - TRD fue convalidada por el Archivo General de la Nación – AGN como consta en el oficio con radicado No. 2-2021-13950 con asunto Resumen sustentación Tablas de Retención Documental – TRD Comité Evaluador de Documentos en el cual se solicita el envío de unos documentos particulares y las TRD para su posterior solicitud de actualización en el RUSD y la expedición del certificado.  Se esta a la espera del envío de la documentación solicitada para realizar la solicitud de actualización en el RUSD
Como evidencia se anexa oficio con radicado No. 2-2021-13950 con asunto Resumen sustentación Tablas de Retención Documental – TRD Comité Evaluador de Documentos.</t>
    </r>
  </si>
  <si>
    <t>M8</t>
  </si>
  <si>
    <t>Divulgar el CCD y TRD a funcionarios y contratistas del MVCT</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</si>
  <si>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</si>
  <si>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</si>
  <si>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30/12/2020: </t>
    </r>
    <r>
      <rPr>
        <sz val="11"/>
        <rFont val="Arial"/>
        <family val="2"/>
      </rPr>
      <t>La realización de esta actividad depende de la culminación de la acción anterior.</t>
    </r>
  </si>
  <si>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</si>
  <si>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 xml:space="preserve">08/04/2021: </t>
    </r>
    <r>
      <rPr>
        <sz val="11"/>
        <rFont val="Arial"/>
        <family val="2"/>
      </rPr>
      <t>La realización de esta actividad depende de la culminación de la acción anterior.</t>
    </r>
  </si>
  <si>
    <r>
      <t xml:space="preserve">30/06/2021: </t>
    </r>
    <r>
      <rPr>
        <sz val="11"/>
        <rFont val="Arial"/>
        <family val="2"/>
      </rPr>
      <t>La ejecución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</si>
  <si>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30/06/2021.
</t>
    </r>
    <r>
      <rPr>
        <b/>
        <sz val="11"/>
        <rFont val="Arial"/>
        <family val="2"/>
      </rPr>
      <t>Actividad sin iniciar</t>
    </r>
    <r>
      <rPr>
        <sz val="11"/>
        <rFont val="Arial"/>
        <family val="2"/>
      </rPr>
      <t>.</t>
    </r>
  </si>
  <si>
    <r>
      <t xml:space="preserve">07/10/2021: </t>
    </r>
    <r>
      <rPr>
        <sz val="11"/>
        <rFont val="Arial"/>
        <family val="2"/>
      </rPr>
      <t>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</si>
  <si>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razón por la cual, se recomienda que, se priorice la ejecución de esta actividad toda vez que venció el día 30/06/2021.
</t>
    </r>
    <r>
      <rPr>
        <b/>
        <sz val="11"/>
        <rFont val="Arial"/>
        <family val="2"/>
      </rPr>
      <t>Actividad vencida y sin iniciar.</t>
    </r>
  </si>
  <si>
    <r>
      <t xml:space="preserve">16/12/2021: </t>
    </r>
    <r>
      <rPr>
        <sz val="11"/>
        <rFont val="Arial"/>
        <family val="2"/>
      </rPr>
      <t>Esta actividad depende de la culminación de la acción anterior.</t>
    </r>
  </si>
  <si>
    <t>ACCION 4</t>
  </si>
  <si>
    <t>Contar con el PINAR aprobado socializado e implementado de acuerdo en el articulo 2.8.2.5.8 del Decreto 1080 de 2015 y Decreto 612 de 2018</t>
  </si>
  <si>
    <t xml:space="preserve">Elaborar el PINAR para el MVCT </t>
  </si>
  <si>
    <t>Documento Propuesta  PINAR</t>
  </si>
  <si>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</si>
  <si>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</si>
  <si>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</si>
  <si>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t xml:space="preserve">Se confirmo el acta No 5. Sesión ordinaria no presencial del comité institucional de gestión y desempeño de 06 de agosto de 2020, por la cual se aprobó el PINAR.
</t>
    </r>
    <r>
      <rPr>
        <b/>
        <sz val="11"/>
        <rFont val="Arial"/>
        <family val="2"/>
      </rPr>
      <t>Conclusión: Hallazgo se da por superado en este octavo informe.</t>
    </r>
    <r>
      <rPr>
        <sz val="11"/>
        <rFont val="Arial"/>
        <family val="2"/>
      </rPr>
      <t xml:space="preserve">
 </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</si>
  <si>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</si>
  <si>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</si>
  <si>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</si>
  <si>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t>Presentar ante CIGYD el documento PINAR para aprobación</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</si>
  <si>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</si>
  <si>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</si>
  <si>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</si>
  <si>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</si>
  <si>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</si>
  <si>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</si>
  <si>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</si>
  <si>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</si>
  <si>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</si>
  <si>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</si>
  <si>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</si>
  <si>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</si>
  <si>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</si>
  <si>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</si>
  <si>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</si>
  <si>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</si>
  <si>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</si>
  <si>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</si>
  <si>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</si>
  <si>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</si>
  <si>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</si>
  <si>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</si>
  <si>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</si>
  <si>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</si>
  <si>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t xml:space="preserve">Teniendo en cuenta la información reportada por el proceso donde indica que "El seguimiento de esta actividad se presentará ante el Comité Institucional de Gestión y Desempeño en la sesión que está programada para el día 06/07/2021", se observó que, el proceso no anexó evidencias relacionadas, razón por la cual, se recomienda que, se priorice la ejecución de esta actividad, toda vez que la misma venció el día 31/03/2021.
</t>
    </r>
    <r>
      <rPr>
        <b/>
        <sz val="11"/>
        <rFont val="Arial"/>
        <family val="2"/>
      </rPr>
      <t xml:space="preserve">Actividad vencida en proceso.  </t>
    </r>
    <r>
      <rPr>
        <sz val="11"/>
        <rFont val="Arial"/>
        <family val="2"/>
      </rPr>
      <t xml:space="preserve">  </t>
    </r>
  </si>
  <si>
    <r>
      <t xml:space="preserve">
Teniendo en cuenta la información reportada por el proceso, se verificó la remisión del acta No. 04 y la presentación de la Tercera Sesión Ordinaria no presencial del Comité Institucional de Gestión y Desempeño del 6 de julio de 2021, en la cual, se incluye, en las diapositivas No. 57, 58,59 y 60; la socialización del seguimiento a la implementación del PINAR. Lo anterior, permite validar el cumplimiento de la presente actividad.
</t>
    </r>
    <r>
      <rPr>
        <b/>
        <sz val="11"/>
        <rFont val="Arial"/>
        <family val="2"/>
      </rPr>
      <t>Actividad Cumplida</t>
    </r>
    <r>
      <rPr>
        <sz val="11"/>
        <rFont val="Arial"/>
        <family val="2"/>
      </rPr>
      <t xml:space="preserve">
</t>
    </r>
  </si>
  <si>
    <t>INFORME N° 10
30/09/2021</t>
  </si>
  <si>
    <t>Documento matriz de herramienta de seguimiento</t>
  </si>
  <si>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</si>
  <si>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</si>
  <si>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</si>
  <si>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08/04/2021:</t>
    </r>
    <r>
      <rPr>
        <sz val="11"/>
        <rFont val="Arial"/>
        <family val="2"/>
      </rPr>
      <t xml:space="preserve"> La ejecución de esta actividad depende de la realización de las acciones anteriores.</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</si>
  <si>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</si>
  <si>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30/06/2021:</t>
    </r>
    <r>
      <rPr>
        <sz val="11"/>
        <rFont val="Arial"/>
        <family val="2"/>
      </rPr>
      <t xml:space="preserve"> La ejecución de esta actividad depende de la culminación de la acción anterior.</t>
    </r>
  </si>
  <si>
    <r>
      <rPr>
        <sz val="11"/>
        <rFont val="Arial"/>
        <family val="2"/>
      </rPr>
      <t>Teniendo en cuenta la información reportada por el proceso, donde se indica que “La ejecución de esta actividad depende de la culminación de la acción anterior”; se observó que, el proceso no anexó evidencias relacionadas, razón por la cual, se recomienda que, se priorice la ejecución de esta actividad, toda vez que la misma venció el día 30/06/2021.</t>
    </r>
    <r>
      <rPr>
        <b/>
        <sz val="11"/>
        <rFont val="Arial"/>
        <family val="2"/>
      </rPr>
      <t xml:space="preserve">
Actividad vencida en proceso.</t>
    </r>
  </si>
  <si>
    <r>
      <rPr>
        <b/>
        <sz val="11"/>
        <rFont val="Arial"/>
        <family val="2"/>
      </rPr>
      <t xml:space="preserve">07/10/2021: </t>
    </r>
    <r>
      <rPr>
        <sz val="11"/>
        <rFont val="Arial"/>
        <family val="2"/>
      </rPr>
      <t>Esta actividad se presentará en el último comité de la vigencia 2021.</t>
    </r>
  </si>
  <si>
    <r>
      <rPr>
        <sz val="11"/>
        <rFont val="Arial"/>
        <family val="2"/>
      </rPr>
      <t>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</si>
  <si>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t>INFORME N°10
30/06/2021</t>
  </si>
  <si>
    <r>
      <rPr>
        <b/>
        <sz val="11"/>
        <rFont val="Arial"/>
        <family val="2"/>
      </rPr>
      <t xml:space="preserve">16/12/2021: </t>
    </r>
    <r>
      <rPr>
        <sz val="11"/>
        <rFont val="Arial"/>
        <family val="2"/>
      </rPr>
      <t>Se presentará ante el CIGYD en la vigencia 2022.</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</si>
  <si>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</si>
  <si>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</si>
  <si>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</si>
  <si>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</si>
  <si>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Se presenta el documento  preliminar de avance  del PGD realizado hasta la fecha, sin embargo su fecha de cumplimento esta para el 30 de septiembre. Se adjunta evidencia de avance.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</si>
  <si>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</si>
  <si>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</si>
  <si>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Hallazgo se da por superado en este octavo informe, se recuerda a la entidad que la aplicación y el seguimiento de cada uno de los programas es responsabilidad de la entidad junto con el acompañamiento de control interno.</t>
  </si>
  <si>
    <r>
      <t xml:space="preserve">
</t>
    </r>
    <r>
      <rPr>
        <b/>
        <sz val="11"/>
        <rFont val="Arial"/>
        <family val="2"/>
      </rPr>
      <t>30/09/2019:</t>
    </r>
    <r>
      <rPr>
        <sz val="11"/>
        <rFont val="Arial"/>
        <family val="2"/>
      </rPr>
      <t xml:space="preserve"> Se adjunta como evidencia documento final de PGD, este se paso a CIGYD esta pendiente por aprobación.</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</si>
  <si>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</si>
  <si>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</si>
  <si>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</si>
  <si>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</si>
  <si>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</si>
  <si>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</si>
  <si>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</si>
  <si>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t>Presentar ante CIGYD el documento PGD para aprobación</t>
  </si>
  <si>
    <t>PGD aprobado</t>
  </si>
  <si>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</si>
  <si>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</si>
  <si>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</si>
  <si>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</si>
  <si>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</si>
  <si>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</si>
  <si>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</si>
  <si>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</si>
  <si>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</si>
  <si>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</si>
  <si>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</si>
  <si>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</si>
  <si>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</si>
  <si>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</si>
  <si>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</si>
  <si>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</si>
  <si>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</si>
  <si>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</si>
  <si>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</si>
  <si>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xml:space="preserve"> El acto administrativo de adopción se encuentra en estudio de construcción para ser presentado ante el CIGYD en el mes de mayo.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</si>
  <si>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</si>
  <si>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 xml:space="preserve">30/06/2021: </t>
    </r>
    <r>
      <rPr>
        <sz val="11"/>
        <color rgb="FF000000"/>
        <rFont val="Arial"/>
        <family val="2"/>
      </rPr>
      <t>El acto administrativo por la cual se adopta el Programa de Gestión Documental – PGD del Ministerio de Vivienda Ciudad y Territorio y del Fondo Nacional de Vivienda fue generado el día 27/05/2021 bajo la Resolución No. 0249 del día 27/05/2021. 
Como evidencia se anexa Resolución 0249 del 27/05/2021.</t>
    </r>
  </si>
  <si>
    <r>
      <rPr>
        <sz val="11"/>
        <rFont val="Arial"/>
        <family val="2"/>
      </rPr>
      <t>Teniendo en cuenta la información reportada por el proceso, se verificó la remisión de un (1) documento en formato PDF correspondiente a la Resolución 0249 del 27 de mayo de 2021, por la cual “se adopta el Programa de Gestión Documental – PGD del Ministerio de Vivienda, Ciudad y Territorio y del Fondo Nacional de Vivienda”. Por lo anterior, se valida el cumplimiento de la presente actividad.</t>
    </r>
    <r>
      <rPr>
        <b/>
        <sz val="11"/>
        <rFont val="Arial"/>
        <family val="2"/>
      </rPr>
      <t xml:space="preserve">
Actividad cumplida.</t>
    </r>
  </si>
  <si>
    <t>Socializar el PGD a funcionarios y contratistas del MVCT</t>
  </si>
  <si>
    <t>PGD socializado</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</si>
  <si>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</si>
  <si>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</si>
  <si>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</si>
  <si>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</si>
  <si>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</si>
  <si>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</si>
  <si>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</si>
  <si>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</si>
  <si>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</si>
  <si>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</si>
  <si>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</si>
  <si>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</si>
  <si>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</si>
  <si>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</si>
  <si>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</si>
  <si>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</si>
  <si>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</si>
  <si>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</si>
  <si>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 xml:space="preserve">30/06/2021: </t>
    </r>
    <r>
      <rPr>
        <sz val="11"/>
        <color theme="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</si>
  <si>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se priorice la ejecución de esta actividad, toda vez que la misma vence el día 30/05/2021.</t>
    </r>
    <r>
      <rPr>
        <b/>
        <sz val="11"/>
        <rFont val="Arial"/>
        <family val="2"/>
      </rPr>
      <t xml:space="preserve">
Actividad vencida sin iniciar.</t>
    </r>
  </si>
  <si>
    <r>
      <rPr>
        <b/>
        <sz val="11"/>
        <color theme="1"/>
        <rFont val="Arial"/>
        <family val="2"/>
      </rPr>
      <t xml:space="preserve">07/10/2021: </t>
    </r>
    <r>
      <rPr>
        <sz val="11"/>
        <color theme="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</si>
  <si>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sz val="11"/>
        <rFont val="Arial"/>
        <family val="2"/>
      </rPr>
      <t xml:space="preserve">Teniendo en cuenta la información reportada por el proceso, se verificó la remisión del , el acta No. 04 y la presentación de la Tercera Sesión Ordinaria no presencial del Comité Institucional de Gestión y Desempeño del 6 de julio de 2021, en la cual, se incluye en la diapositiva No.58, el  seguimiento a la implementación del PGD. Lo anterior, permite validar el cumplimiento de la presente actividad.
</t>
    </r>
    <r>
      <rPr>
        <b/>
        <sz val="11"/>
        <rFont val="Arial"/>
        <family val="2"/>
      </rPr>
      <t>Actividad cumplida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</si>
  <si>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</si>
  <si>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</si>
  <si>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</si>
  <si>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</si>
  <si>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</si>
  <si>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</si>
  <si>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vence el día 30/06/2021.</t>
    </r>
    <r>
      <rPr>
        <b/>
        <sz val="11"/>
        <rFont val="Arial"/>
        <family val="2"/>
      </rPr>
      <t xml:space="preserve">
Actividad vencida sin iniciar.</t>
    </r>
  </si>
  <si>
    <r>
      <t>Teniendo en cuenta la información reportada por el proceso, donde se indica que “</t>
    </r>
    <r>
      <rPr>
        <i/>
        <sz val="11"/>
        <rFont val="Arial"/>
        <family val="2"/>
      </rPr>
      <t>Esta actividad se presentará en el último comité de la vigencia 2021</t>
    </r>
    <r>
      <rPr>
        <sz val="11"/>
        <rFont val="Arial"/>
        <family val="2"/>
      </rPr>
      <t xml:space="preserve">”; se observa que, esta actividad dependía del cumplimiento de la actividad anterior, que ya esta cumplida y el proceso no aportó evidencia de avance de esta actividad, razón por la cual, se recomienda que, se priorice la ejecución de la misma, toda vez que la misma venció el día 30/06/2021.
</t>
    </r>
    <r>
      <rPr>
        <b/>
        <sz val="11"/>
        <rFont val="Arial"/>
        <family val="2"/>
      </rPr>
      <t>Actividad vencida sin iniciar.</t>
    </r>
  </si>
  <si>
    <t>ACCION 6</t>
  </si>
  <si>
    <t>Socialización del FUID y su correcto diligenciamiento, a las dependencias del MVCT</t>
  </si>
  <si>
    <t>Presentación y listas de asistencia</t>
  </si>
  <si>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</si>
  <si>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</si>
  <si>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</si>
  <si>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</si>
  <si>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</si>
  <si>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</si>
  <si>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Acta de reunión y lista de asistencia</t>
  </si>
  <si>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</si>
  <si>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</si>
  <si>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</si>
  <si>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</si>
  <si>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</si>
  <si>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</si>
  <si>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</si>
  <si>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</si>
  <si>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</si>
  <si>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</si>
  <si>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</si>
  <si>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</si>
  <si>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</si>
  <si>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</si>
  <si>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</si>
  <si>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</si>
  <si>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</si>
  <si>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</si>
  <si>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</si>
  <si>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</si>
  <si>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
09/07/2021:</t>
    </r>
    <r>
      <rPr>
        <sz val="11"/>
        <color theme="1"/>
        <rFont val="Arial"/>
        <family val="2"/>
      </rPr>
      <t xml:space="preserve"> Para la verificación y validación del diligenciamiento del FUID se realizaron dos visitas en el mes de abril con el Grupo de Atención al Usuario y Archivo y el Grupo de Tesorería, en el mes de mayo se realizó una visita con el Grupo de Contratos y en el mes de junio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r>
      <rPr>
        <b/>
        <sz val="11"/>
        <color theme="1"/>
        <rFont val="Arial"/>
        <family val="2"/>
      </rPr>
      <t xml:space="preserve">
</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</si>
  <si>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en las cuales se observa la descripción de la verificación sobre la elaboración del FUID de los archivos de gestión pertenecientes a las dependencias precitadas, por lo cual, se valida el avance en la revisión efectuada para un total de 26 dependencias acompañadas, representando un 57.8%.
No obstante, para determinar el cumplimiento de la presente actividad, se hace necesario que el proceso remita la totalidad de las actas de reunión, considerando las dependencias intervenidas en vigencias anteriores, conforme a la evidencia documental en el presente plan. Por lo anteriormente expuesto, se recomienda que, se priorice la ejecución de esta actividad, toda vez que la misma venció el día 31/05/2021
</t>
    </r>
    <r>
      <rPr>
        <b/>
        <sz val="11"/>
        <rFont val="Arial"/>
        <family val="2"/>
      </rPr>
      <t>Actividad vencida en proceso.</t>
    </r>
  </si>
  <si>
    <r>
      <t>07/10/2021:</t>
    </r>
    <r>
      <rPr>
        <sz val="11"/>
        <color theme="1"/>
        <rFont val="Arial"/>
        <family val="2"/>
      </rPr>
      <t xml:space="preserve"> Para la verificación y validación del diligenciamiento del FUID se realizaron seis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</si>
  <si>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rPr>
        <sz val="11"/>
        <color theme="1"/>
        <rFont val="Arial"/>
        <family val="2"/>
      </rPr>
      <t>El proceso aporta como evidencia del cumplimiento de la actividad el Informe de seguimiento a la organización de archivos de gestión de fecha 31 de agosto de 2021; así como, cuatro (4) actas de las mesas de trabajo realizadas con la Dirección de Espacio Urbano y Territorial, Subdirección de Asistencia Técnica y Operaciones Urbanas Integrales, Subdirección de Política de Desarrollo Urbano y Territorial y Grupo de Recursos Físicos, en las cuales se contempla la Validación y verificación diligenciamiento del Formato Único de Inventario Documental –FUID. Lo anterior, permite validar el cumplimiento a la actividad programada.</t>
    </r>
    <r>
      <rPr>
        <b/>
        <sz val="11"/>
        <color theme="1"/>
        <rFont val="Arial"/>
        <family val="2"/>
      </rPr>
      <t xml:space="preserve">
Actividad cumplida
</t>
    </r>
  </si>
  <si>
    <r>
      <rPr>
        <b/>
        <sz val="11"/>
        <color theme="1"/>
        <rFont val="Arial"/>
        <family val="2"/>
      </rPr>
      <t xml:space="preserve">16/12/2021: </t>
    </r>
    <r>
      <rPr>
        <sz val="11"/>
        <color theme="1"/>
        <rFont val="Arial"/>
        <family val="2"/>
      </rPr>
      <t>Para la verificación y validación del diligenciamiento del FUID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 el procedimiento GDC-P-09 Entrega de Archivo por desvinculación y/o culminación de obligaciones contractuales 1.0</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</si>
  <si>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</si>
  <si>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</si>
  <si>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</si>
  <si>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</si>
  <si>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</si>
  <si>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</si>
  <si>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</si>
  <si>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</si>
  <si>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 xml:space="preserve">30/06/2021: </t>
    </r>
    <r>
      <rPr>
        <sz val="1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</si>
  <si>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por lo cual se recomienda que, conforme a la ampliación aprobada, se priorice la ejecución de esta actividad, toda vez que la misma venció el día 30/06/2021.</t>
    </r>
    <r>
      <rPr>
        <b/>
        <sz val="11"/>
        <rFont val="Arial"/>
        <family val="2"/>
      </rPr>
      <t xml:space="preserve">
Actividad vencida sin iniciar.</t>
    </r>
  </si>
  <si>
    <r>
      <rPr>
        <b/>
        <sz val="11"/>
        <rFont val="Arial"/>
        <family val="2"/>
      </rPr>
      <t xml:space="preserve">07/10/2021: </t>
    </r>
    <r>
      <rPr>
        <sz val="1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</si>
  <si>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acta No. 04 y la presentación de la Tercera Sesión Ordinaria no presencial del Comité Institucional de Gestión y Desempeño del 6 de julio de 2021, en la cual se observa, en la diapositiva No.55; el seguimiento realizado al diligenciamiento del FUID de cada dependencia. Lo anterior, permite validar el cumplimiento a la actividad programada</t>
    </r>
    <r>
      <rPr>
        <b/>
        <sz val="11"/>
        <rFont val="Arial"/>
        <family val="2"/>
      </rPr>
      <t xml:space="preserve">.
Actividad cumplida
</t>
    </r>
  </si>
  <si>
    <t>ACCION 7</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</si>
  <si>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</si>
  <si>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</si>
  <si>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</si>
  <si>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</si>
  <si>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</si>
  <si>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</si>
  <si>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</si>
  <si>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</si>
  <si>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</si>
  <si>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</si>
  <si>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</si>
  <si>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</si>
  <si>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</si>
  <si>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</si>
  <si>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</si>
  <si>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30/06/2021: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</si>
  <si>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</si>
  <si>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 xml:space="preserve">07/10/2021: </t>
    </r>
    <r>
      <rPr>
        <sz val="11"/>
        <rFont val="Arial"/>
        <family val="2"/>
      </rPr>
      <t>GAUA continuó con la verificación de los documentos que son eliminación y que aún son consultados por la entidad y no se identificaron nuevas series, subseries o asuntos que deban ser incluidos en la matriz.</t>
    </r>
  </si>
  <si>
    <r>
      <rPr>
        <b/>
        <sz val="11"/>
        <rFont val="Arial"/>
        <family val="2"/>
      </rPr>
      <t>16/12/2021:</t>
    </r>
    <r>
      <rPr>
        <sz val="11"/>
        <rFont val="Arial"/>
        <family val="2"/>
      </rPr>
      <t xml:space="preserve"> GAUA continuó con la verificación de los documentos que son eliminación y que aún son consultados por la entidad y no se identificaron nuevas series, subseries o asuntos que deban ser incluidos en la matriz. Se espera realizar la elaboración de la propuesta de la ficha de valoración en la vigencia 2022 para darle cierre a esta actividad.</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</si>
  <si>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</si>
  <si>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</si>
  <si>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</si>
  <si>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</si>
  <si>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</si>
  <si>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</si>
  <si>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
</t>
    </r>
    <r>
      <rPr>
        <b/>
        <sz val="11"/>
        <rFont val="Arial"/>
        <family val="2"/>
      </rPr>
      <t xml:space="preserve">30/12/2020: </t>
    </r>
    <r>
      <rPr>
        <sz val="11"/>
        <rFont val="Arial"/>
        <family val="2"/>
      </rPr>
      <t>Esta actividad dependen de la culminación de la actividad anterior.</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</si>
  <si>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</si>
  <si>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08/04/2021</t>
    </r>
    <r>
      <rPr>
        <sz val="11"/>
        <rFont val="Arial"/>
        <family val="2"/>
      </rPr>
      <t>: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</si>
  <si>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30/03/2021
</t>
    </r>
    <r>
      <rPr>
        <b/>
        <sz val="11"/>
        <rFont val="Arial"/>
        <family val="2"/>
      </rPr>
      <t>Actividad vencida sin iniciar.</t>
    </r>
  </si>
  <si>
    <r>
      <rPr>
        <b/>
        <sz val="11"/>
        <rFont val="Arial"/>
        <family val="2"/>
      </rPr>
      <t xml:space="preserve">07/10/2021: </t>
    </r>
    <r>
      <rPr>
        <sz val="11"/>
        <rFont val="Arial"/>
        <family val="2"/>
      </rPr>
      <t xml:space="preserve">Esta actividad depende de la culminación de la acción anterior.
</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</si>
  <si>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</si>
  <si>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GAUA espera elaborar la propuesta de ficha de Valoración en la vigencia 2022 para ser presentada ante el Comité Institucional de Gestión y Desempeño – CIGYD.</t>
    </r>
  </si>
  <si>
    <t>Presentar al CIGYD para su aprobación la propuesta de ficha de valoración</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</si>
  <si>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</si>
  <si>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</si>
  <si>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Esta actividad dependen de la culminación de la actividad anterior.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</si>
  <si>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</si>
  <si>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</si>
  <si>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rPr>
        <b/>
        <sz val="11"/>
        <rFont val="Arial"/>
        <family val="2"/>
      </rPr>
      <t xml:space="preserve">16/12/2021: </t>
    </r>
    <r>
      <rPr>
        <sz val="11"/>
        <rFont val="Arial"/>
        <family val="2"/>
      </rPr>
      <t xml:space="preserve">Esta actividad depende de la culminación de la acción anterior.
</t>
    </r>
  </si>
  <si>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</si>
  <si>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</si>
  <si>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</si>
  <si>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</si>
  <si>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</si>
  <si>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08/04/2021:</t>
    </r>
    <r>
      <rPr>
        <sz val="11"/>
        <rFont val="Arial"/>
        <family val="2"/>
      </rPr>
      <t xml:space="preserve">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</si>
  <si>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31/05/2021
</t>
    </r>
    <r>
      <rPr>
        <b/>
        <sz val="11"/>
        <rFont val="Arial"/>
        <family val="2"/>
      </rPr>
      <t>Actividad vencida sin iniciar.</t>
    </r>
  </si>
  <si>
    <t>Presentar al CIGYD el seguimiento a la implementación de las fichas de valoración.</t>
  </si>
  <si>
    <t>Grupo de Atención al Usuario y Archivo - Oficina Asesora Jurídica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</si>
  <si>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</si>
  <si>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</si>
  <si>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</si>
  <si>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30/06/2021:</t>
    </r>
    <r>
      <rPr>
        <sz val="11"/>
        <rFont val="Arial"/>
        <family val="2"/>
      </rPr>
      <t>La ejecución de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</si>
  <si>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se priorice la ejecución de esta actividad, toda vez que la misma venció el día 30/06/2021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</si>
  <si>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</si>
  <si>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t>ACCION 8</t>
  </si>
  <si>
    <t>Socializar los lineamientos definidos de la organización y control de prestamos con todas las dependencias del MVCT</t>
  </si>
  <si>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</si>
  <si>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</si>
  <si>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</si>
  <si>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</si>
  <si>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</si>
  <si>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</si>
  <si>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</si>
  <si>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</si>
  <si>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</si>
  <si>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</si>
  <si>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</si>
  <si>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</si>
  <si>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</si>
  <si>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</si>
  <si>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</si>
  <si>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</si>
  <si>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</si>
  <si>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</si>
  <si>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</si>
  <si>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</si>
  <si>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</si>
  <si>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</si>
  <si>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color theme="1"/>
        <rFont val="Arial"/>
        <family val="2"/>
      </rPr>
      <t xml:space="preserve">30/06/2021: </t>
    </r>
    <r>
      <rPr>
        <sz val="11"/>
        <color theme="1"/>
        <rFont val="Arial"/>
        <family val="2"/>
      </rPr>
      <t>Para la identificación del metraje lineal que presenta algún grado de desorganización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</si>
  <si>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Así mismo, se verificó la remisión de un (1) documento en formato PDF denominado “INFORME SEGUIMIENTO ARCHIVO DE GESTION 2021”, en el cual se observa la descripción del estado de organización de los archivos de gestión precitadas, por lo cual, se valida el avance en la revisión efectuada. 
No obstante, para determinar el cumplimiento de la presente actividad, se hace necesario que el proceso remita el Informe consolidado de organización de los archivos de gestión, conforme a la evidencia documental en el presente plan. 
Por lo anteriormente expuesto, se recomienda que, se priorice la ejecución de esta actividad, toda vez que la misma venció el día 31/05/2021</t>
    </r>
    <r>
      <rPr>
        <b/>
        <sz val="11"/>
        <rFont val="Arial"/>
        <family val="2"/>
      </rPr>
      <t xml:space="preserve">
Actividad vencida en proceso.</t>
    </r>
  </si>
  <si>
    <r>
      <rPr>
        <b/>
        <sz val="11"/>
        <color theme="1"/>
        <rFont val="Arial"/>
        <family val="2"/>
      </rPr>
      <t xml:space="preserve">07/10/2021: </t>
    </r>
    <r>
      <rPr>
        <sz val="11"/>
        <color theme="1"/>
        <rFont val="Arial"/>
        <family val="2"/>
      </rPr>
      <t>Para la identificación del metraje lineal que presenta grado de desorganización en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</si>
  <si>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la validación e identificación del metraje lineal que presenta algún grado de desorganización en las dependencias precitadas. Lo anterior, permite validar el cumplimiento a la actividad programada.</t>
    </r>
    <r>
      <rPr>
        <b/>
        <sz val="11"/>
        <color theme="1"/>
        <rFont val="Calibri"/>
        <family val="2"/>
        <scheme val="minor"/>
      </rPr>
      <t xml:space="preserve">
Actividad cumplida
</t>
    </r>
  </si>
  <si>
    <r>
      <t>16/12/2021:</t>
    </r>
    <r>
      <rPr>
        <sz val="11"/>
        <color theme="1"/>
        <rFont val="Arial"/>
        <family val="2"/>
      </rPr>
      <t xml:space="preserve"> Para el acompañamiento técnico en la organización del archivo de gestión a las dependencias del MVCT,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anexan hojas de control, formato único de inventario documental y registros fotográficos de las dependencias del MVCT, Procedimiento GDC-P-04 Consulta y Préstamo de Documentos 6.0 y formatos diligenciados de febrero a diciembre de la vigencia 2021 y registro fotográfico de la documentación organizada de la Subdirección de Asistencia Técnica y Operaciones Urbanas Integrales, por solicitud del AGN, aclarando que una vez realizada la intervención archivística de la documentación, se identificó que en su mayoría pertenecían a la Dirección de Espacio Urbano y Territorial a la serie Proyectos y Subserie Macroproyectos.</t>
    </r>
  </si>
  <si>
    <t>Actas de mesas de trabajo y listados de asistencia</t>
  </si>
  <si>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</si>
  <si>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</si>
  <si>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</si>
  <si>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</si>
  <si>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</si>
  <si>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</si>
  <si>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</si>
  <si>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</si>
  <si>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</si>
  <si>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</si>
  <si>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</si>
  <si>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</si>
  <si>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 xml:space="preserve">30/06/2021: </t>
    </r>
    <r>
      <rPr>
        <sz val="11"/>
        <color theme="1"/>
        <rFont val="Arial"/>
        <family val="2"/>
      </rPr>
      <t>Para el acompañamiento técnico en la organización del archivo de gestión a las dependencias del MVCT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</si>
  <si>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donde se observa el acompañamiento efectuado en la organización de los archivos de gestión de las dependencias del MVCT, por lo cual, se valida el avance en la revisión efectuada. 
No obstante, para determinar el cumplimiento de la presente actividad, se hace necesario que el proceso remita el total de las actas de reunión referentes al acompañamiento efectuado a las dependencias, toda vez que se observó que durante la vigencia 2019 se logró un avance del 77,8%, sin embargo, durante la vigencia 2020 se presentó un cronograma de acompañamiento que no pudo ser ejecutado debido a la emergencia sanitaria; por lo cual, se evidenció que el acompañamiento efectuado en la presente vigencia retomó sobre dependencias visitadas previamente. 
Por lo anteriormente expuesto, se recomienda que, se priorice la ejecución de esta actividad, toda vez que la misma venció el día 31/05/2021
</t>
    </r>
    <r>
      <rPr>
        <b/>
        <sz val="11"/>
        <rFont val="Arial"/>
        <family val="2"/>
      </rPr>
      <t>Actividad vencida en proceso.</t>
    </r>
  </si>
  <si>
    <r>
      <t xml:space="preserve">07/10/2021: </t>
    </r>
    <r>
      <rPr>
        <sz val="11"/>
        <color theme="1"/>
        <rFont val="Arial"/>
        <family val="2"/>
      </rPr>
      <t>Para el acompañamiento técnico en la organización del archivo de gestión a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</si>
  <si>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 xml:space="preserve">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el acompañamiento técnico en la organización de los archivos de gestión. Lo anterior, permite validar el cumplimiento a la actividad programada.
</t>
    </r>
    <r>
      <rPr>
        <b/>
        <sz val="11"/>
        <rFont val="Arial"/>
        <family val="2"/>
      </rPr>
      <t>Actividad cumplida</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</si>
  <si>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</si>
  <si>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</si>
  <si>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</si>
  <si>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</si>
  <si>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</si>
  <si>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</si>
  <si>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</si>
  <si>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</si>
  <si>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El proceso aporta como evidencia del cumplimiento de la actividad el acta No. 04 y la presentación de la Tercera Sesión Ordinaria no presencial del Comité Institucional de Gestión y Desempeño del 6 de julio de 2021, en la cual se observa, en la diapositivas No.55 y 59; la socialización del seguimiento realizado al avance en la organización de los archivos de gestión, en las dependencias del MVCT. Lo anterior, permite validar el cumplimiento a la actividad programada.
</t>
    </r>
    <r>
      <rPr>
        <b/>
        <sz val="11"/>
        <rFont val="Arial"/>
        <family val="2"/>
      </rPr>
      <t>Actividad cumplida</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</si>
  <si>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</si>
  <si>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</si>
  <si>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</si>
  <si>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</si>
  <si>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</si>
  <si>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rPr>
        <b/>
        <sz val="11"/>
        <rFont val="Arial"/>
        <family val="2"/>
      </rPr>
      <t xml:space="preserve">30/06/2021: </t>
    </r>
    <r>
      <rPr>
        <sz val="11"/>
        <rFont val="Arial"/>
        <family val="2"/>
      </rPr>
      <t>La ejecución de esta actividad depende de la culminación de la acción anterior.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</si>
  <si>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rFont val="Arial"/>
        <family val="2"/>
      </rPr>
      <t>Actividad vencida y sin iniciar.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</si>
  <si>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r>
      <rPr>
        <sz val="11"/>
        <color theme="1"/>
        <rFont val="Calibri"/>
        <family val="2"/>
        <scheme val="minor"/>
      </rPr>
      <t xml:space="preserve">
</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</si>
  <si>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</si>
  <si>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</si>
  <si>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</si>
  <si>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</si>
  <si>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</si>
  <si>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</si>
  <si>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</si>
  <si>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</si>
  <si>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</si>
  <si>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</si>
  <si>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</si>
  <si>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</si>
  <si>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</si>
  <si>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</si>
  <si>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</si>
  <si>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</si>
  <si>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t>Elaborar el plan de preservación digital a largo plazo y los programas correspondientes</t>
  </si>
  <si>
    <t>Plan de preservación digital y programas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</si>
  <si>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</si>
  <si>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</si>
  <si>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</si>
  <si>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</si>
  <si>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</si>
  <si>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</si>
  <si>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</si>
  <si>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</si>
  <si>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</si>
  <si>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</si>
  <si>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</si>
  <si>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rPr>
        <b/>
        <sz val="11"/>
        <color theme="1"/>
        <rFont val="Arial"/>
        <family val="2"/>
      </rPr>
      <t>30/06/2021:</t>
    </r>
    <r>
      <rPr>
        <sz val="11"/>
        <color theme="1"/>
        <rFont val="Arial"/>
        <family val="2"/>
      </rPr>
      <t xml:space="preserve"> Se está ajustando según las observaciones presentadas por la Oficina de Control Interno se presentará en el primer semestre de la vigencia 2021.</t>
    </r>
  </si>
  <si>
    <r>
      <t xml:space="preserve">07/0/2021: </t>
    </r>
    <r>
      <rPr>
        <sz val="11"/>
        <color theme="1"/>
        <rFont val="Arial"/>
        <family val="2"/>
      </rPr>
      <t>Se realizaron los ajustes solicitados por la Oficina de Control Interno – OCI al documento “Plan_Preservacion_Digital_Borrador” 
Como evidencia se anexa documento con el nombre “Plan_Preservacion_Digital version1.0” para su respectiva revisión.</t>
    </r>
  </si>
  <si>
    <r>
      <t xml:space="preserve">El proceso aporta como evidencia del cumplimiento de la actividad, documento denominado "Plan_Preservacion_Digital version1.0”, no se puede dar cumplimiento de la meta 3, el proceso debe presentar al AGN además del documento precitado lo siguiente: Concepto técnico de aprobación del SIC, acto administrativo de aprobación del SIC, expedido por el representante legal y soportes de la implementación del SIC (planillas, instructivos, informes, etc.)  Se recomienda priorizar esta actividad que venció el 31/12/2020.
</t>
    </r>
    <r>
      <rPr>
        <b/>
        <sz val="11"/>
        <rFont val="Arial"/>
        <family val="2"/>
      </rPr>
      <t>Actividad en proceso.</t>
    </r>
  </si>
  <si>
    <r>
      <t xml:space="preserve">16/12/2021: </t>
    </r>
    <r>
      <rPr>
        <sz val="11"/>
        <color theme="1"/>
        <rFont val="Arial"/>
        <family val="2"/>
      </rPr>
      <t>Se realizaron los ajustes solicitados por la Oficina de Control Interno – OCI al documento “Plan_Preservacion_Digital_Borrador” 
Como evidencia se anexa documento con el nombre “Plan_Preservacion_Digital version1.0” y será presentado ante el CIGYD en la vigencia 2022 para su posterior publicación en el SIG
Como evidencia se anexa: “Plan_Preservacion_Digital version1.0”</t>
    </r>
    <r>
      <rPr>
        <b/>
        <sz val="11"/>
        <color theme="1"/>
        <rFont val="Arial"/>
        <family val="2"/>
      </rPr>
      <t xml:space="preserve">
</t>
    </r>
  </si>
  <si>
    <t>Elaborar el documento del Sistema Integrado de Conservación</t>
  </si>
  <si>
    <t>Documento propuesta del SIC</t>
  </si>
  <si>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</si>
  <si>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</si>
  <si>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</si>
  <si>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</si>
  <si>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</si>
  <si>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</si>
  <si>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</si>
  <si>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rPr>
        <b/>
        <sz val="11"/>
        <rFont val="Arial"/>
        <family val="2"/>
      </rPr>
      <t>30/06/2021: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</si>
  <si>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 xml:space="preserve">07/10/2021: </t>
    </r>
    <r>
      <rPr>
        <sz val="11"/>
        <rFont val="Arial"/>
        <family val="2"/>
      </rPr>
      <t>Esta actividad depende de la culminación de la acción anterior.</t>
    </r>
  </si>
  <si>
    <r>
      <t xml:space="preserve">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</si>
  <si>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se elaboró el documento Sistema Integrado de Conservación – SIC con sus planes correspondientes y se espera presentarlo ante el CIGYD de la vigencia 2022 para su posterior publicación. Como evidencia se anexa documento en PDF Sistema Integrado de Conservación - SIC.</t>
    </r>
  </si>
  <si>
    <t>Presentar para aprobación ante el CIGYD, el Sistema Integrado de Conservación SIC y sus planes correspondientes (Conservación documental y preservación digital a largo plazo)</t>
  </si>
  <si>
    <t>Documento SIC aprobado</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</si>
  <si>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</si>
  <si>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</si>
  <si>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</si>
  <si>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</si>
  <si>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</si>
  <si>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</si>
  <si>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priorizar la ejecución de esta actividad, toda vez que la misma venció el día 31/03/2021
</t>
    </r>
    <r>
      <rPr>
        <b/>
        <sz val="11"/>
        <rFont val="Arial"/>
        <family val="2"/>
      </rPr>
      <t>Actividad vencida sin iniciar.</t>
    </r>
  </si>
  <si>
    <r>
      <rPr>
        <b/>
        <sz val="11"/>
        <rFont val="Arial"/>
        <family val="2"/>
      </rPr>
      <t xml:space="preserve">16/12/2021: </t>
    </r>
    <r>
      <rPr>
        <sz val="11"/>
        <rFont val="Arial"/>
        <family val="2"/>
      </rPr>
      <t>Esta actividad depende de la culminación de la acción anterior.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</si>
  <si>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</si>
  <si>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</si>
  <si>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</si>
  <si>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</si>
  <si>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</si>
  <si>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</si>
  <si>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</si>
  <si>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</si>
  <si>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venció el día 30/04/2021.
</t>
    </r>
    <r>
      <rPr>
        <b/>
        <sz val="11"/>
        <rFont val="Arial"/>
        <family val="2"/>
      </rPr>
      <t>Actividad sin iniciar.</t>
    </r>
  </si>
  <si>
    <t>Socializar el SIC a los funcionarios y contratistas del MVCT</t>
  </si>
  <si>
    <t>Esta actividad inicia en el mes de octubre de 2020.</t>
  </si>
  <si>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</si>
  <si>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</si>
  <si>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</si>
  <si>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</si>
  <si>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</si>
  <si>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que, se priorice la ejecución de esta actividad, toda vez que la misma venció el día 31/05/2021.
</t>
    </r>
    <r>
      <rPr>
        <b/>
        <sz val="11"/>
        <rFont val="Arial"/>
        <family val="2"/>
      </rPr>
      <t>Actividad vencida sin iniciar.</t>
    </r>
  </si>
  <si>
    <r>
      <rPr>
        <b/>
        <sz val="11"/>
        <rFont val="Arial"/>
        <family val="2"/>
      </rPr>
      <t>16/12/2021:</t>
    </r>
    <r>
      <rPr>
        <sz val="11"/>
        <rFont val="Arial"/>
        <family val="2"/>
      </rPr>
      <t xml:space="preserve"> Esta actividad depende de la culminación de la acción anterior.</t>
    </r>
  </si>
  <si>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</si>
  <si>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</si>
  <si>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</si>
  <si>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</si>
  <si>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</si>
  <si>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
</t>
    </r>
    <r>
      <rPr>
        <b/>
        <sz val="11"/>
        <rFont val="Arial"/>
        <family val="2"/>
      </rPr>
      <t>Actividad vencida sin iniciar.</t>
    </r>
  </si>
  <si>
    <t>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Actividad vencida sin iniciar.</t>
  </si>
  <si>
    <t>M9</t>
  </si>
  <si>
    <t>Esta actividad inicia en el mes de septiembre de 2020.</t>
  </si>
  <si>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</si>
  <si>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</si>
  <si>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</si>
  <si>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</si>
  <si>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</si>
  <si>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</si>
  <si>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</si>
  <si>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</si>
  <si>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</si>
  <si>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</si>
  <si>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</si>
  <si>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</si>
  <si>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</si>
  <si>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</si>
  <si>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</si>
  <si>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</si>
  <si>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</si>
  <si>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</si>
  <si>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</si>
  <si>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</si>
  <si>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</si>
  <si>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</si>
  <si>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</si>
  <si>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</si>
  <si>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</si>
  <si>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b/>
        <sz val="11"/>
        <rFont val="Arial"/>
        <family val="2"/>
      </rPr>
      <t xml:space="preserve">30/06/2021: </t>
    </r>
    <r>
      <rPr>
        <sz val="11"/>
        <rFont val="Arial"/>
        <family val="2"/>
      </rPr>
      <t>Se continuó con el plan de trabajo que se tiene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3, 4 Y 5 los días 28, 29 y 30 de abril, 28 de mayo y los días 23 y 25 de junio según lo propuesto en el plan de trabajo. 
Como evidencia se anexa certificados de formación virtual en archivos vinculaos a derechos humanos memoria histórica y conflicto armado de los meses abril, mayo y junio.</t>
    </r>
  </si>
  <si>
    <r>
      <rPr>
        <sz val="11"/>
        <rFont val="Arial"/>
        <family val="2"/>
      </rPr>
      <t>Teniendo en cuenta la información reportada por el proceso, se verificó la remisión de doce (12) certificados emitidos por el Centro Nacional de Memoria Histórica y la Dirección de Archivos de los Derechos Humanos, los cuales soportan la participación de los integrantes del equipo de gestión documental en el plan de trabajo presentado.
Por lo anterior, se valida la gestión respecto a la contextualización del equipo de trabajo en materia de archivos de derechos humanos; no obstante, se hace necesario que el proceso defina estrategias para iniciar la aplicación de los conocimientos adquiridos por el equipo y se establezcan acciones institucionales para definir el Inventario documental de archivos de derechos humanos, conforme a lo documentado en el presente plan; así pues, se recomienda priorizar la ejecución de esta actividad, toda vez que la misma venció el día 31/03/2021.</t>
    </r>
    <r>
      <rPr>
        <b/>
        <sz val="11"/>
        <rFont val="Arial"/>
        <family val="2"/>
      </rPr>
      <t xml:space="preserve">
Actividad vencida en proceso.</t>
    </r>
  </si>
  <si>
    <r>
      <rPr>
        <b/>
        <sz val="11"/>
        <rFont val="Arial"/>
        <family val="2"/>
      </rPr>
      <t xml:space="preserve">07/10/2021: </t>
    </r>
    <r>
      <rPr>
        <sz val="11"/>
        <rFont val="Arial"/>
        <family val="2"/>
      </rPr>
      <t>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los días 12, 13, 14, 15 y 16 de julio, 17 y 24 de septiembre según lo propuesto en el plan de trabajo y se realizan visitas a las dependencias del Ministerio de Vivienda Ciudad y Territorio en donde se indaga si estas manejan documentación referente a violación de derechos humanos con el fin de socializar la manera en la que se debe diligenciar el Formato único de Inventario Documental FUID para posteriormente ser registrados por el encargado del archivo de gestión de cada dependencia esta información queda plasmada en el acta de visita. Como evidencia se anexa certificados de formación virtual en archivos vinculaos a derechos humanos memoria histórica y conflicto armado de los meses julio y septiembre y actas de reunión dependencias.</t>
    </r>
  </si>
  <si>
    <r>
      <t xml:space="preserve">Teniendo en cuenta la información reportada por el proceso, se verificó la remisión de siete (7) certificados de formación virtual en temas relacionados a anonimización de archivos, derechos humanos, transparencia, memoria histórica y conflicto armado de los meses junio,  julio y septiembre, los cuales soportan la participación de dos (2)  integrantes del equipo de gestión documental del MVCT (María Angélica Gómez y  Diego Armando Rojas), así como, diez (10) actas de reunión realizados con diferentes dependencias; en las cuales se contempla, en el orden del día, la "Identificación de documentos referentes a los Derechos Humanos", encontrando documentos de este tipo en el Grupo de ¨Procesos Judiciales y grupo de Acciones Constitucionales,  donde  se identificó que la serie Acciones Populares y Acción de Grupo. Sin embargo, las evidencias aportadas no son suficiente para el cumplimiento de la actividad establecida como “Elaborar el inventario documental de los archivos de derechos humanos”, por lo cual, se recomienda que se priorice la ejecución de esta la actividad que se encuentra vencida desde el 31/03/2021.
</t>
    </r>
    <r>
      <rPr>
        <b/>
        <sz val="11"/>
        <rFont val="Arial"/>
        <family val="2"/>
      </rPr>
      <t>Actividad vencida en proceso.</t>
    </r>
  </si>
  <si>
    <r>
      <t xml:space="preserve">
</t>
    </r>
    <r>
      <rPr>
        <b/>
        <sz val="11"/>
        <rFont val="Arial"/>
        <family val="2"/>
      </rPr>
      <t>16/12/2021:</t>
    </r>
    <r>
      <rPr>
        <sz val="11"/>
        <rFont val="Arial"/>
        <family val="2"/>
      </rPr>
      <t xml:space="preserve"> Para el cumplimiento de esta actividad se identificó documentación referente a derechos humanos en la Subdirección de Subsidio Familiar de Vivienda y se registró en el Formato Único de Inventario Documental - FUID con la identificación en el campo de observaciones de la documentación referente a derechos Humanos según ley 1448 de 2011. Como evidencia se anexa Formato Única de Inventario Documental – FUID.</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</si>
  <si>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</si>
  <si>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</si>
  <si>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</si>
  <si>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</si>
  <si>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</si>
  <si>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</si>
  <si>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</si>
  <si>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</si>
  <si>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30/04/2021.</t>
    </r>
    <r>
      <rPr>
        <b/>
        <sz val="11"/>
        <rFont val="Arial"/>
        <family val="2"/>
      </rPr>
      <t xml:space="preserve">
Actividad vencida sin iniciar.</t>
    </r>
  </si>
  <si>
    <r>
      <rPr>
        <b/>
        <sz val="11"/>
        <rFont val="Arial"/>
        <family val="2"/>
      </rPr>
      <t>07/10/2021:</t>
    </r>
    <r>
      <rPr>
        <sz val="11"/>
        <rFont val="Arial"/>
        <family val="2"/>
      </rPr>
      <t xml:space="preserve"> Esta actividad depende de la culminación de la acción anterior.</t>
    </r>
  </si>
  <si>
    <r>
      <rPr>
        <sz val="11"/>
        <rFont val="Arial"/>
        <family val="2"/>
      </rP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30/04/2021.
</t>
    </r>
    <r>
      <rPr>
        <b/>
        <sz val="11"/>
        <rFont val="Arial"/>
        <family val="2"/>
      </rPr>
      <t>Actividad vencida sin iniciar.</t>
    </r>
  </si>
  <si>
    <r>
      <rPr>
        <b/>
        <sz val="11"/>
        <rFont val="Arial"/>
        <family val="2"/>
      </rPr>
      <t>16/12/2021:</t>
    </r>
    <r>
      <rPr>
        <sz val="11"/>
        <rFont val="Arial"/>
        <family val="2"/>
      </rPr>
      <t xml:space="preserve"> Para el cumplimiento de esta actividad se espera terminar el plan de trabajo que se tiene con el Centro Nacional de Memoria Histórica – CNMH con sus jornadas de fortalecimiento Y como producto final de este plan se materializara el programa de protección valoración y acceso a los archivos de derechos humanos para la vigencia 2022.</t>
    </r>
  </si>
  <si>
    <t>Presentar para aprobación del CIGYD el programa específico para el tratamiento de archivos de derechos humanos.</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</si>
  <si>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</si>
  <si>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</si>
  <si>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</si>
  <si>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</si>
  <si>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31/05/2021.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</si>
  <si>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31/05/2021.
</t>
    </r>
    <r>
      <rPr>
        <b/>
        <sz val="11"/>
        <color theme="1"/>
        <rFont val="Calibri"/>
        <family val="2"/>
        <scheme val="minor"/>
      </rPr>
      <t>Actividad vencida sin iniciar.</t>
    </r>
    <r>
      <rPr>
        <sz val="11"/>
        <color theme="1"/>
        <rFont val="Calibri"/>
        <family val="2"/>
        <scheme val="minor"/>
      </rPr>
      <t xml:space="preserve">
</t>
    </r>
  </si>
  <si>
    <t>Socializar a los funcionarios de las áreas responsables de custodiar archivos de derechos humanos, el protocolo AGN</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</si>
  <si>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</si>
  <si>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</si>
  <si>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</si>
  <si>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</si>
  <si>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</si>
  <si>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30/06/2021.
</t>
    </r>
    <r>
      <rPr>
        <b/>
        <sz val="11"/>
        <color theme="1"/>
        <rFont val="Calibri"/>
        <family val="2"/>
        <scheme val="minor"/>
      </rPr>
      <t>Actividad vencida sin iniciar.</t>
    </r>
  </si>
  <si>
    <r>
      <t>1</t>
    </r>
    <r>
      <rPr>
        <b/>
        <sz val="11"/>
        <rFont val="Arial"/>
        <family val="2"/>
      </rPr>
      <t>6/12/2021:</t>
    </r>
    <r>
      <rPr>
        <sz val="11"/>
        <rFont val="Arial"/>
        <family val="2"/>
      </rPr>
      <t xml:space="preserve"> Esta actividad depende de la culminación de la acción anterior.</t>
    </r>
  </si>
  <si>
    <t>AVANCE DEL PLAN DE CUMPLIMIENTO (ACCIONES)</t>
  </si>
  <si>
    <t>Acción 1</t>
  </si>
  <si>
    <t>Acción 2</t>
  </si>
  <si>
    <t>Acción 3</t>
  </si>
  <si>
    <t>Acción 4</t>
  </si>
  <si>
    <t>Acción 5</t>
  </si>
  <si>
    <t>Acción 6</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</si>
  <si>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</si>
  <si>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</si>
  <si>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</si>
  <si>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</si>
  <si>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</si>
  <si>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</si>
  <si>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</si>
  <si>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</si>
  <si>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</si>
  <si>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</si>
  <si>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</si>
  <si>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</si>
  <si>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</si>
  <si>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</si>
  <si>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</si>
  <si>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</si>
  <si>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</si>
  <si>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</si>
  <si>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</si>
  <si>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</si>
  <si>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</si>
  <si>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</si>
  <si>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</si>
  <si>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</si>
  <si>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</si>
  <si>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</si>
  <si>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</si>
  <si>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</si>
  <si>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</si>
  <si>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</si>
  <si>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</si>
  <si>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INFORME N°10
30/09/2022</t>
  </si>
  <si>
    <t>INFORME N°11
30/12/2021</t>
  </si>
  <si>
    <r>
      <t xml:space="preserve">Teniendo en cuenta la información reportada por el proceso, se verificó un Oficio Remisorio del 19 de julio de 2021, en el que se remiten los ajustes solicitados en mesa de trabajo del 23 de junio de 2021, con respecto a la actualización TRD, un Oficio del AGN de fecha 19 de julio de 2021, con acuse de recibo de los ajustes a las Tablas de Retención Documental -TRD, y el Acta de reunión del 23 de julio de 2021 que concluye que, el MVCT cumplió con la totalidad de los ajustes solicitados, consignados y avalados en la presente acta, por lo cual, se agenda la sustentación de las TRD ante el Grupo de Evaluación Documental y transferencia documentales -GEDTS- del AGN. Para el 08 de septiembre de 2021.Lo anterior, permite validar el cumplimiento de la presente actividad.
</t>
    </r>
    <r>
      <rPr>
        <b/>
        <sz val="11"/>
        <rFont val="Arial"/>
        <family val="2"/>
      </rPr>
      <t>Actividad cumplida.</t>
    </r>
  </si>
  <si>
    <t>INFORME N°10
30/12/2021</t>
  </si>
  <si>
    <r>
      <rPr>
        <sz val="11"/>
        <rFont val="Arial"/>
        <family val="2"/>
      </rPr>
      <t>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</si>
  <si>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r>
      <t>Teniendo en cuenta la información reportada por el proceso, donde se indica que “</t>
    </r>
    <r>
      <rPr>
        <i/>
        <sz val="11"/>
        <rFont val="Arial"/>
        <family val="2"/>
      </rPr>
      <t>Se presentará ante el CIGYD en la vigencia 2022</t>
    </r>
    <r>
      <rPr>
        <sz val="11"/>
        <rFont val="Arial"/>
        <family val="2"/>
      </rPr>
      <t xml:space="preserve">”; se observa que, esta actividad dependía del cumplimiento de la actividad anterior, que ya esta cumplida y el proceso no aportó evidencia de avance de la misma, razón por la cual, se recomienda que se priorice su ejecución, toda vez que venció el día 30/06/2021.
</t>
    </r>
    <r>
      <rPr>
        <b/>
        <sz val="11"/>
        <rFont val="Arial"/>
        <family val="2"/>
      </rPr>
      <t>Actividad vencida sin iniciar.</t>
    </r>
  </si>
  <si>
    <r>
      <t xml:space="preserve">Teniendo en cuenta la información reportada por el proceso, donde indica que </t>
    </r>
    <r>
      <rPr>
        <i/>
        <sz val="11"/>
        <rFont val="Arial"/>
        <family val="2"/>
      </rPr>
      <t>“Para el cumplimiento de esta actividad GAUA espera elaborar la propuesta de ficha de Valoración en la vigencia 2022 para ser presentada ante el Comité Institucional de Gestión y Desempeño – CIGYD.”</t>
    </r>
    <r>
      <rPr>
        <sz val="11"/>
        <rFont val="Arial"/>
        <family val="2"/>
      </rPr>
      <t xml:space="preserve">,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</si>
  <si>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t>INFORME N°11
30/12/2022</t>
  </si>
  <si>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Así mismo, es importante que el proceso remita como evidencia la matriz con el listado total de series y subseries donde pueda corroborarse la verificación citada en sus monitoreos.
</t>
    </r>
    <r>
      <rPr>
        <b/>
        <sz val="11"/>
        <rFont val="Arial"/>
        <family val="2"/>
      </rPr>
      <t>Actividad vencida en proceso.</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</si>
  <si>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t>
    </r>
    <r>
      <rPr>
        <b/>
        <sz val="11"/>
        <rFont val="Arial"/>
        <family val="2"/>
      </rPr>
      <t>Actividad vencida en proceso.</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</si>
  <si>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</si>
  <si>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</si>
  <si>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</si>
  <si>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r>
      <t xml:space="preserve">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</si>
  <si>
    <r>
      <t>El  proceso aporta como evidencia,  “</t>
    </r>
    <r>
      <rPr>
        <i/>
        <sz val="11"/>
        <rFont val="Arial"/>
        <family val="2"/>
      </rPr>
      <t>documento en PDF Sistema Integrado de Conservación - SIC.</t>
    </r>
    <r>
      <rPr>
        <sz val="11"/>
        <rFont val="Arial"/>
        <family val="2"/>
      </rPr>
      <t xml:space="preserve">”, con sus planes correspondientes, y teniendo en cuenta que la actividad corresponde a elaborar el documento del Sistema Integrado de Conservación, se cambia el estado a actividad en proceso y una vez sea aprobada por el CIGYD se dará cumplimiento.
</t>
    </r>
    <r>
      <rPr>
        <b/>
        <sz val="11"/>
        <rFont val="Arial"/>
        <family val="2"/>
      </rPr>
      <t>Actividad en proceso</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</si>
  <si>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31/03/2021
</t>
    </r>
    <r>
      <rPr>
        <b/>
        <sz val="11"/>
        <rFont val="Arial"/>
        <family val="2"/>
      </rPr>
      <t>Actividad vencida sin iniciar.</t>
    </r>
  </si>
  <si>
    <r>
      <rPr>
        <sz val="11"/>
        <rFont val="Arial"/>
        <family val="2"/>
      </rPr>
      <t xml:space="preserve">Teniendo en cuenta la información reportada por el proceso, donde indica que “ara el cumplimiento de esta actividad se espera terminar el plan de trabajo que se tiene con el Centro Nacional de Memoria Histórica – CNMH”, el proceso no anexó evidencias relacionadas, por lo cual, se recomienda priorizar la ejecución de esta actividad, toda vez que la misma venció el día 30/04/2021.
</t>
    </r>
    <r>
      <rPr>
        <b/>
        <sz val="11"/>
        <rFont val="Arial"/>
        <family val="2"/>
      </rPr>
      <t>Actividad vencida sin iniciar.</t>
    </r>
  </si>
  <si>
    <r>
      <t xml:space="preserve">Teniendo en cuenta la información reportada por el proceso, donde indica que el AGN  convalidó  las TRD y que está a la espera  del envío de la documentación solicitada para realizar la solicitud de actualización en el RUSD,  se revisa la evidencia " oficio con radicado No. 2-2021-13950 con asunto Resumen sustentación Tablas de Retención Documental – TRD Comité Evaluador de Documentos" y se verifica la convalidación de las TRD.
</t>
    </r>
    <r>
      <rPr>
        <b/>
        <sz val="11"/>
        <rFont val="Arial"/>
        <family val="2"/>
      </rPr>
      <t>Actividad en proceso.</t>
    </r>
  </si>
  <si>
    <r>
      <t xml:space="preserve">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
</t>
    </r>
    <r>
      <rPr>
        <b/>
        <sz val="11"/>
        <color theme="1"/>
        <rFont val="Arial"/>
        <family val="2"/>
      </rPr>
      <t>Actividad cumplida</t>
    </r>
  </si>
  <si>
    <r>
      <t>Actividad en proceso.</t>
    </r>
    <r>
      <rPr>
        <b/>
        <sz val="9"/>
        <color theme="1"/>
        <rFont val="Arial"/>
        <family val="2"/>
      </rPr>
      <t xml:space="preserve"> Actividad en proceso</t>
    </r>
    <r>
      <rPr>
        <sz val="9"/>
        <color theme="1"/>
        <rFont val="Arial"/>
        <family val="2"/>
      </rPr>
      <t>.</t>
    </r>
  </si>
  <si>
    <r>
      <t>El proceso aporta como evidencia del cumplimiento de la actividad, documento denominado "</t>
    </r>
    <r>
      <rPr>
        <i/>
        <sz val="9"/>
        <color theme="1"/>
        <rFont val="Arial"/>
        <family val="2"/>
      </rPr>
      <t>Plan_Preservacion_Digital version1.0</t>
    </r>
    <r>
      <rPr>
        <sz val="9"/>
        <color theme="1"/>
        <rFont val="Arial"/>
        <family val="2"/>
      </rPr>
      <t xml:space="preserve">”, pero este soporte no es suficiente para dar cumplimiento de esta meta, hasta que el proceso presente el precitado plan en el próximo   CIGYD, para la aprobación.
</t>
    </r>
    <r>
      <rPr>
        <b/>
        <sz val="9"/>
        <color theme="1"/>
        <rFont val="Arial"/>
        <family val="2"/>
      </rPr>
      <t>Actividad en proceso.</t>
    </r>
  </si>
  <si>
    <r>
      <t xml:space="preserve">Teniendo en cuenta la información reportada por el proceso, se verificó la remisión   del Formato Único de Inventario Documental - FUID con la identificación en el campo de observaciones de la documentación referente a derechos Humanos según ley 1448 de 2011 ,  Acuerdo número 004 de 2015, Circular Externa No 001 de 2017,  sin embargo se observa que las fechas extremas del soporte enviado son del año 2017, por lo cual se recomienda que se priorice la ejecución de esta la actividad para las vigencias  2018, 2019, 2020 y 2021,  en razón a  que se encuentra vencida desde el 31/03/2021.
</t>
    </r>
    <r>
      <rPr>
        <b/>
        <sz val="11"/>
        <rFont val="Arial"/>
        <family val="2"/>
      </rPr>
      <t>Actividad vencida en proceso.</t>
    </r>
  </si>
  <si>
    <t xml:space="preserve">Acción 7 </t>
  </si>
  <si>
    <t>Instancia Asesora en materia Archivística.
Comité Institucional de Gestion y Desempeño: El MVCT Presuntamente no esta dando cumplimiento al articulo 2.8.2.1.16 del Decreto 1080 de 2015</t>
  </si>
  <si>
    <t>Presentar al Comité Institucional de Gestión y Desempeño - CIGYD, para adopción, aprobación, seguimiento de los documentos para la implementación de la política de gestión documental en el marco de MIPG2.</t>
  </si>
  <si>
    <t>Solicitud de sesión CIGYD  presentar para aprobación el plan de trabajo para la implementación de la política de gestión documental durante la vigencia 2019</t>
  </si>
  <si>
    <t xml:space="preserve">Se elabora el Plan de Trabajo   para para la implementación de la política de gestión documental durante la vigencia 2019  el cual se presentará para aprobación, según solicitud que se adjunta enviada a la OAP. 
Cabe aclarar que no pudo realizarse en la fecha pactada toda vez que la entidad tuvo una contingencia en el cambio de Coordinador  durante los meses de  mayo, junio y parte de julio donde se oficializó el nombramiento del responsable del proceso. Se adjunta el documento y la presentación  enviada al CIGYD.
</t>
  </si>
  <si>
    <t>Acta de la sesión
Solicitud de actualización documental y concepto técnico de aprobación en el SIG.</t>
  </si>
  <si>
    <t>Solicitud de sesión CIGYD, para presentar el seguimiento del plan de trabajo para la implementación de la política de gestión documental</t>
  </si>
  <si>
    <t>Aprobación del plan de trabajo</t>
  </si>
  <si>
    <r>
      <rPr>
        <b/>
        <sz val="11"/>
        <rFont val="Arial"/>
        <family val="2"/>
      </rPr>
      <t>Instrumentos Archivísticos.</t>
    </r>
    <r>
      <rPr>
        <sz val="11"/>
        <rFont val="Arial"/>
        <family val="2"/>
      </rPr>
      <t xml:space="preserve">
Política de Gestión Documental: El MCVT no cuenta con la política de gestión de documentos constituida como lo establece el articulo 2.8.2.5.6 del Decreto 1080 de 2015
</t>
    </r>
  </si>
  <si>
    <t>Contar con una política de gestión documental que de cumplimiento a lo establecido en el articulo 2.8.2.5.6 del Decreto 1080 de 2015</t>
  </si>
  <si>
    <t>Elaborar la política de gestión documental para el MVCT</t>
  </si>
  <si>
    <t>Política de gestión documental</t>
  </si>
  <si>
    <t>Documento de Política de gestión documental para aprobación</t>
  </si>
  <si>
    <r>
      <rPr>
        <b/>
        <sz val="11"/>
        <rFont val="Arial"/>
        <family val="2"/>
      </rPr>
      <t xml:space="preserve">16/12/2019: </t>
    </r>
    <r>
      <rPr>
        <sz val="11"/>
        <rFont val="Arial"/>
        <family val="2"/>
      </rPr>
      <t>El documento Política de gestión documental se modifica de acuerdo a los ajustes solicitados por el comité realizado el día 18/09/2019, nuevamente se presentara a comité para su aprobación. Se adjunta documento Política.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</si>
  <si>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comité.</t>
    </r>
  </si>
  <si>
    <t>Presentar ante CIGYD la política de gestión documental para aprobación</t>
  </si>
  <si>
    <t>Política de gestión documental aprobada</t>
  </si>
  <si>
    <t>Socializar  la política de gestión documental a funcionarios y contratistas del MVCT</t>
  </si>
  <si>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</si>
  <si>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rPr>
        <b/>
        <sz val="11"/>
        <rFont val="Arial"/>
        <family val="2"/>
      </rPr>
      <t>Instrumentos Archivísticos.</t>
    </r>
    <r>
      <rPr>
        <sz val="11"/>
        <rFont val="Arial"/>
        <family val="2"/>
      </rPr>
      <t xml:space="preserve">
Tablas de Retención Documental-TRD y Cuadro de Clasificación Documental-CCD. La entidad, presuntamente incumple lo establecido en el artículo 14 del acuerdo 04 de 2013, toda vez  que no se encuentran actualizadas.</t>
    </r>
  </si>
  <si>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Se adjuntan evidencias.</t>
  </si>
  <si>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</si>
  <si>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</si>
  <si>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Se adjuntan actas de las mesas de trabajo realizadas con las dependencias donde identifica la necesidad de actualización de la TRD  dentro del  desarrollo de la mesa  se establece descriptor denominado </t>
    </r>
    <r>
      <rPr>
        <b/>
        <i/>
        <sz val="11"/>
        <rFont val="Arial"/>
        <family val="2"/>
      </rPr>
      <t>identificación de necesidades</t>
    </r>
    <r>
      <rPr>
        <sz val="11"/>
        <rFont val="Arial"/>
        <family val="2"/>
      </rPr>
      <t xml:space="preserve"> </t>
    </r>
    <r>
      <rPr>
        <b/>
        <i/>
        <sz val="11"/>
        <rFont val="Arial"/>
        <family val="2"/>
      </rPr>
      <t>para la actualización</t>
    </r>
    <r>
      <rPr>
        <sz val="11"/>
        <rFont val="Arial"/>
        <family val="2"/>
      </rPr>
      <t xml:space="preserve"> el cual después de haber revisado el proceso orgánico funcional del área,  permite dicha identificación  y se deja el registro de la modificación de las  series, subseries y tipos documentales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adjuntan las respectivas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</si>
  <si>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</si>
  <si>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</si>
  <si>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</si>
  <si>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</si>
  <si>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</si>
  <si>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Acta de Comité donde se evidencia la aprobación de TRD y CCD</t>
  </si>
  <si>
    <t>Documento mediante el cual  se constata la evaluación y convalidación de  CCD y TRD</t>
  </si>
  <si>
    <r>
      <rPr>
        <b/>
        <sz val="11"/>
        <rFont val="Arial"/>
        <family val="2"/>
      </rPr>
      <t>30/06/2021:</t>
    </r>
    <r>
      <rPr>
        <sz val="11"/>
        <rFont val="Arial"/>
        <family val="2"/>
      </rPr>
      <t xml:space="preserve"> se emitió concepto técnico de revisión, evaluación y convalidación de las Tablas de Retención Documental - TRD  por Archivo General de la Nación - AGN el día 26/04/2021 bajo el radicado 2-2021-3933. 
Como evidencia se anexa oficio entrega de concepto técnico radicado 2-2021-3933, concepto técnico evaluación y convalidación de Tablas de Retención Documental - TRD y el informe estado actualización y evaluación TRD MVCT 2021.</t>
    </r>
  </si>
  <si>
    <t>Presentar la solicitud de actualización del Registro Único de Series Documentales ante el AGN</t>
  </si>
  <si>
    <t>Certificado de inscripción o actualización de RUSD actualizado</t>
  </si>
  <si>
    <t>Campaña de divulgación de CCD y TRD</t>
  </si>
  <si>
    <r>
      <rPr>
        <b/>
        <sz val="11"/>
        <rFont val="Arial"/>
        <family val="2"/>
      </rPr>
      <t>Instrumentos Archivísticos.</t>
    </r>
    <r>
      <rPr>
        <sz val="11"/>
        <rFont val="Arial"/>
        <family val="2"/>
      </rPr>
      <t xml:space="preserve"> Plan Institucional de Archivos - 
PINAR. El Ministerio, presuntamente incumple lo establecido en el articulo 2.8.2.5.8 del Decreto 1080 de 2015 y lo establecido por el decreto 612 de 2018.</t>
    </r>
  </si>
  <si>
    <r>
      <t xml:space="preserve">Se presenta la versión Final de documento PINAR y Mapa de ruta para la implementación  para lo cual se adjunta evidencia para presentar al CIGYD para su respectiva aprobación.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</si>
  <si>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</si>
  <si>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t xml:space="preserve">Acta donde se evidencia la aprobación del PINAR </t>
  </si>
  <si>
    <t>Campaña de divulgación de  PINAR</t>
  </si>
  <si>
    <t>Presentar ante CIGYD el  seguimiento a la implementación del PINAR</t>
  </si>
  <si>
    <r>
      <rPr>
        <b/>
        <sz val="11"/>
        <rFont val="Arial"/>
        <family val="2"/>
      </rPr>
      <t xml:space="preserve">Instrumentos Archivísticos. </t>
    </r>
    <r>
      <rPr>
        <sz val="11"/>
        <rFont val="Arial"/>
        <family val="2"/>
      </rPr>
      <t>Programa de Gestion Documental - 
PGD. Se invita al MVCT que en el proceso de actualización se tenga en cuenta lo establecido en el Capitulo V Gestion de Documentos - capitulo VI - Sistema de Gestion Documental y capitulo VII gestión de documentos electrónicos de archivo, descritos en el decreto 1080 de 2015</t>
    </r>
  </si>
  <si>
    <r>
      <t xml:space="preserve">El proceso aporta como evidencia del cumplimiento de la actividad, documento borrador "Programa de Gestión Documental", en el cual se define: publico al que va dirigido, requerimientos normativos, económicos, administrativos y tecnológicos; gestión del cambio, política de gestión documental (pendiente de aprobación), lineamientos de gestión documental y mención a los programas específicos,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</si>
  <si>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</si>
  <si>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rPr>
        <b/>
        <sz val="11"/>
        <rFont val="Arial"/>
        <family val="2"/>
      </rPr>
      <t>31/12/2019:</t>
    </r>
    <r>
      <rPr>
        <sz val="11"/>
        <rFont val="Arial"/>
        <family val="2"/>
      </rPr>
      <t xml:space="preserve"> Se presentó el documento Programa de GD en el Comité Institucional de Gestión y Desempeño, en el cual se dio la aprobación de los instrumentos archivísticos adelantados.
</t>
    </r>
  </si>
  <si>
    <t>Informe de actividades de socialización realizados (anexos: fotos, pantallazos, correos etc.)</t>
  </si>
  <si>
    <t>Presentar ante CIGYD el  seguimiento a la implementación del PGD</t>
  </si>
  <si>
    <r>
      <rPr>
        <b/>
        <sz val="11"/>
        <rFont val="Arial"/>
        <family val="2"/>
      </rPr>
      <t xml:space="preserve">Instrumentos Archivísticos. </t>
    </r>
    <r>
      <rPr>
        <sz val="11"/>
        <rFont val="Arial"/>
        <family val="2"/>
      </rPr>
      <t xml:space="preserve">Formato Único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áreas cuentan con inventario desde los archivos de gestión</t>
    </r>
  </si>
  <si>
    <t>Contar con el FUID elaborado, actualizado e implementado de acuerdo a lo reglamentado en el articulo 26 de la Ley 594 de 2000, artículos 7 del acuerdo 042 de 2002, Acuerdo 038 de 2000 y el articulo 13 de la ley 1712 de 2014, en todas las áreas del MVCT</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</si>
  <si>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presentación, Actas de reunión , Formato de Seguimiento Aplicación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</si>
  <si>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</si>
  <si>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 Se carga como evidencia el acta resultante de la reunión y su correo electrónico de envío. </t>
    </r>
  </si>
  <si>
    <t>Realizar mesas de trabajo para asesorar a las dependencias del MVCT en el levantamiento del FUID.</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</si>
  <si>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Actas de reunión , Formato de Seguimiento Aplicación de TRD,  donde se registra  del cumplimiento de los lineamientos establecidos por el ministerio y lista de asistencia.</t>
    </r>
  </si>
  <si>
    <r>
      <rPr>
        <b/>
        <sz val="11"/>
        <rFont val="Arial"/>
        <family val="2"/>
      </rPr>
      <t>30/09/2019: S</t>
    </r>
    <r>
      <rPr>
        <sz val="11"/>
        <rFont val="Arial"/>
        <family val="2"/>
      </rPr>
      <t>e adjuntan como evidencias FUID de la dependencia : Acciones Constitucionales, debido a que las demás áreas visitas se encuentran registrando la información a la versión vigente.</t>
    </r>
  </si>
  <si>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efectúa de manera presencial.</t>
    </r>
  </si>
  <si>
    <r>
      <rPr>
        <b/>
        <sz val="11"/>
        <rFont val="Arial"/>
        <family val="2"/>
      </rPr>
      <t>Organización Documental.</t>
    </r>
    <r>
      <rPr>
        <sz val="11"/>
        <rFont val="Arial"/>
        <family val="2"/>
      </rPr>
      <t xml:space="preserve"> Conformación de los archivos Publicos.Tablas de Valoración Documental-TVD.La entidad no ha culminado con el proceso de implementación de las TVD para la organización del fondo documental del extinto INURBE e Instituto de Crédito Territorial.</t>
    </r>
  </si>
  <si>
    <t>Continuar con la implementación de  las TVD para la organización del Fondo Documental del Extinto Inerve e Instituto de Crédito Territorial según lo definido en el acuerdo 02 de 2014.</t>
  </si>
  <si>
    <t>Identificar el listado de series, subseries y/o asuntos que presentan inconsistencias en la valoración secundaria y disposición final asignada en la TVD, con énfasis en aquellos que presentan eliminación.</t>
  </si>
  <si>
    <t>Organización de los archivos de Gestión. De conformidad con lo observado, el MVCT, presuntamente incumple con lo señalado en el acuerdo 042 de 2002, acuerdo 05 de 2013, acuerdo 02 de 2014 y articulo 6, acuerdo 060 de 2001 toda vez que la entidad no esta aplicando los criterios de organización de los archivos de gestión, conformación de expedientes, según la normatividad relacionada: Ordenación, Hoja de Control y control de prestamos</t>
  </si>
  <si>
    <t>Organizar  los archivos de gestión y aplicar las herramientas de control para el préstamo de los expedientes, de acuerdo  con lo señalado en el acuerdo 042 de 2002, Acuerdo 05 de 2013, Acuerdo 02 de 2014 y el Articulo 6 acuerdo 060 de 2001</t>
  </si>
  <si>
    <r>
      <rPr>
        <b/>
        <sz val="11"/>
        <rFont val="Arial"/>
        <family val="2"/>
      </rPr>
      <t xml:space="preserve">30/09/2019 </t>
    </r>
    <r>
      <rPr>
        <sz val="11"/>
        <rFont val="Arial"/>
        <family val="2"/>
      </rPr>
      <t xml:space="preserve">Esta actividad se viene realizando en las visitas efectuadas en las áreas del MVCT. Se adjuntan como evidencia actas de visita y listas de asistencia
</t>
    </r>
    <r>
      <rPr>
        <b/>
        <sz val="11"/>
        <rFont val="Arial"/>
        <family val="2"/>
      </rPr>
      <t/>
    </r>
  </si>
  <si>
    <r>
      <rPr>
        <b/>
        <sz val="11"/>
        <rFont val="Arial"/>
        <family val="2"/>
      </rPr>
      <t>06/04/2020:</t>
    </r>
    <r>
      <rPr>
        <sz val="11"/>
        <rFont val="Arial"/>
        <family val="2"/>
      </rPr>
      <t xml:space="preserve"> Para los meses de enero y febrero, se presentaron dificultades en la continuidad de las mesas de trabajo concernientes a la socialización para el préstamo de documentos y acompañamiento técnico,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</si>
  <si>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rPr>
        <b/>
        <sz val="11"/>
        <rFont val="Arial"/>
        <family val="2"/>
      </rPr>
      <t xml:space="preserve">30/09/2019 </t>
    </r>
    <r>
      <rPr>
        <sz val="11"/>
        <rFont val="Arial"/>
        <family val="2"/>
      </rPr>
      <t xml:space="preserve">La identificación de metro lineal por área se evidencia en las visitas realizadas en las áreas del MVCT. Se adjuntan como evidencia actas de visita y listas de asistencia
</t>
    </r>
    <r>
      <rPr>
        <b/>
        <sz val="11"/>
        <rFont val="Arial"/>
        <family val="2"/>
      </rPr>
      <t/>
    </r>
  </si>
  <si>
    <r>
      <rPr>
        <b/>
        <sz val="11"/>
        <rFont val="Arial"/>
        <family val="2"/>
      </rPr>
      <t xml:space="preserve">16/12/2019: </t>
    </r>
    <r>
      <rPr>
        <sz val="11"/>
        <rFont val="Arial"/>
        <family val="2"/>
      </rPr>
      <t>La identificación de metro lineal por área se evidencia en las visitas realizadas en las áreas del MVCT. Se adjuntan como evidencia actas de visita y listas de asistencia</t>
    </r>
  </si>
  <si>
    <r>
      <t>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t>
    </r>
    <r>
      <rPr>
        <b/>
        <sz val="11"/>
        <color theme="1"/>
        <rFont val="Arial"/>
        <family val="2"/>
      </rPr>
      <t xml:space="preserve">
Actividad cumplida
</t>
    </r>
  </si>
  <si>
    <t>Realizar mesas de trabajo para hacer el acompañamiento técnico en la organización del archivo de gestión a las dependencias del MVCT.</t>
  </si>
  <si>
    <r>
      <rPr>
        <b/>
        <sz val="11"/>
        <rFont val="Arial"/>
        <family val="2"/>
      </rPr>
      <t>Sistema Integrado de Conservación  - SIC</t>
    </r>
    <r>
      <rPr>
        <sz val="11"/>
        <rFont val="Arial"/>
        <family val="2"/>
      </rPr>
      <t>. El MVCT, presuntamente incumple lo estipulado en el articulo 46 de la ley 594 de 2000, el acuerdo 049 de 2000, el acuerdo 050 de 2000 y el acuerdo 006 de 2014,toda vez que se observo que no ha implentado el sistema integrado de conservación</t>
    </r>
  </si>
  <si>
    <r>
      <rPr>
        <b/>
        <sz val="11"/>
        <rFont val="Arial"/>
        <family val="2"/>
      </rPr>
      <t xml:space="preserve">26-07-2019: </t>
    </r>
    <r>
      <rPr>
        <sz val="11"/>
        <rFont val="Arial"/>
        <family val="2"/>
      </rPr>
      <t>Se elaboró  el Diagnostico Integral de Archivo donde se muestra la situación real que  actualmente presenta el archivo del MVCT.Se adjunta evidencia.</t>
    </r>
  </si>
  <si>
    <t>Grupo de Atención al Usuario y Archivo-Oficina de Tecnología de la Información y las Comunicaciones</t>
  </si>
  <si>
    <t>Acta de la sesión.
Solicitud de actualización documental y concepto técnico de aprobación en el SIG</t>
  </si>
  <si>
    <t>Presentación Power point y listados de asistencia</t>
  </si>
  <si>
    <t>Disposición Final de Documentos. La entidad debe garantizar la identificación de series documentales relacionadas con derechos humanos conforme a las normas establecidas, previo a efectuar procesos de eliminación documental.</t>
  </si>
  <si>
    <r>
      <rPr>
        <b/>
        <sz val="11"/>
        <rFont val="Arial"/>
        <family val="2"/>
      </rPr>
      <t>26-07-2019:</t>
    </r>
    <r>
      <rPr>
        <sz val="11"/>
        <rFont val="Arial"/>
        <family val="2"/>
      </rPr>
      <t xml:space="preserve"> Durante las mesas de trabajo  realizadas con las  8 Dependencias  en el proceso de actualización de TRD  no se han identificado series documentales relacionadas con derechos humanos. Se continuara con la identificación en las aun están pendientes por actualizar.
</t>
    </r>
  </si>
  <si>
    <r>
      <rPr>
        <b/>
        <sz val="11"/>
        <rFont val="Arial"/>
        <family val="2"/>
      </rPr>
      <t>30/09/2019</t>
    </r>
    <r>
      <rPr>
        <sz val="11"/>
        <rFont val="Arial"/>
        <family val="2"/>
      </rPr>
      <t xml:space="preserve"> En las mesas de trabajo que se han  realizado con el fin de actualizar las TRD se ha identificado una serie documental denominada "Bolsas de Recursos" en la dependencia de Subdirección de Subsidio Familiar, se adjunta TRD Excel.</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</si>
  <si>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electrónico y cronograma planteado para continuar con las mesas de trabajo.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</si>
  <si>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protocolo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</si>
  <si>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t>Presentar ante el CIGYD el seguimiento a la implementación del programa para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</si>
</sst>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sz val="9"/>
      <color theme="1"/>
      <name val="Arial"/>
      <family val="2"/>
    </font>
    <font>
      <i/>
      <sz val="9"/>
      <color theme="1"/>
      <name val="Arial"/>
      <family val="2"/>
    </font>
    <font>
      <b/>
      <sz val="9"/>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282">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0" xfId="0" applyFont="1" applyAlignment="1">
      <alignment horizontal="justify" vertical="center" wrapText="1"/>
    </xf>
    <xf numFmtId="1" fontId="2" fillId="3" borderId="0" xfId="0" applyNumberFormat="1" applyFont="1" applyFill="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justify" vertical="center"/>
    </xf>
    <xf numFmtId="0" fontId="2" fillId="0" borderId="15" xfId="0" applyFont="1" applyBorder="1" applyAlignment="1">
      <alignment horizontal="justify" vertical="center" wrapText="1"/>
    </xf>
    <xf numFmtId="0" fontId="2" fillId="0" borderId="0" xfId="0" applyFont="1" applyAlignment="1">
      <alignment horizontal="justify" vertical="center"/>
    </xf>
    <xf numFmtId="0" fontId="2" fillId="0" borderId="14" xfId="0" applyFont="1" applyBorder="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165" fontId="0" fillId="0" borderId="0" xfId="0" applyNumberFormat="1"/>
    <xf numFmtId="0" fontId="2" fillId="0" borderId="8" xfId="0" applyFont="1" applyBorder="1" applyAlignment="1">
      <alignment horizontal="justify" vertical="center" wrapText="1"/>
    </xf>
    <xf numFmtId="164" fontId="1" fillId="0" borderId="4" xfId="0" applyNumberFormat="1" applyFont="1" applyBorder="1" applyAlignment="1">
      <alignment horizontal="center"/>
    </xf>
    <xf numFmtId="164" fontId="1" fillId="0" borderId="6" xfId="0" applyNumberFormat="1" applyFont="1" applyBorder="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xf>
    <xf numFmtId="14" fontId="1" fillId="0" borderId="6" xfId="0" applyNumberFormat="1" applyFont="1" applyBorder="1" applyAlignment="1">
      <alignment horizontal="left" vertical="center"/>
    </xf>
    <xf numFmtId="14" fontId="2" fillId="0" borderId="0" xfId="0" applyNumberFormat="1" applyFont="1" applyAlignment="1">
      <alignment horizontal="justify" vertical="center" wrapText="1"/>
    </xf>
    <xf numFmtId="14" fontId="2" fillId="0" borderId="0" xfId="0" applyNumberFormat="1" applyFont="1"/>
    <xf numFmtId="0" fontId="2" fillId="2" borderId="8"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164" fontId="2" fillId="7" borderId="8" xfId="0" applyNumberFormat="1" applyFont="1" applyFill="1" applyBorder="1" applyAlignment="1">
      <alignment horizontal="center" vertical="center" wrapText="1"/>
    </xf>
    <xf numFmtId="164" fontId="2" fillId="0" borderId="0" xfId="0" applyNumberFormat="1" applyFont="1" applyAlignment="1">
      <alignment horizontal="justify" vertical="center" wrapText="1"/>
    </xf>
    <xf numFmtId="14" fontId="1" fillId="2" borderId="24" xfId="0" applyNumberFormat="1" applyFont="1" applyFill="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8" xfId="0" applyFont="1" applyBorder="1" applyAlignment="1">
      <alignment horizontal="center" vertical="center" wrapText="1"/>
    </xf>
    <xf numFmtId="9" fontId="2" fillId="3" borderId="33"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2" fillId="0" borderId="4" xfId="0" applyFont="1" applyBorder="1" applyAlignment="1">
      <alignment horizontal="justify" vertical="center" wrapText="1"/>
    </xf>
    <xf numFmtId="14" fontId="2" fillId="0" borderId="4" xfId="0" applyNumberFormat="1"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26" xfId="0" applyFont="1" applyBorder="1" applyAlignment="1">
      <alignment horizontal="justify" vertical="center" wrapText="1"/>
    </xf>
    <xf numFmtId="0" fontId="1" fillId="0" borderId="2" xfId="0" applyFont="1" applyBorder="1" applyAlignment="1">
      <alignment horizontal="justify" vertical="center" wrapText="1"/>
    </xf>
    <xf numFmtId="0" fontId="12" fillId="0" borderId="4"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11" fillId="0" borderId="4" xfId="0" applyFont="1" applyBorder="1" applyAlignment="1">
      <alignment vertical="center" wrapText="1"/>
    </xf>
    <xf numFmtId="0" fontId="11" fillId="0" borderId="8" xfId="0" applyFont="1" applyBorder="1" applyAlignment="1">
      <alignment vertical="center" wrapText="1"/>
    </xf>
    <xf numFmtId="14" fontId="2" fillId="0" borderId="8" xfId="0" applyNumberFormat="1" applyFont="1" applyBorder="1" applyAlignment="1">
      <alignment horizontal="justify" vertical="center" wrapText="1"/>
    </xf>
    <xf numFmtId="0" fontId="10" fillId="0" borderId="4" xfId="0" applyFont="1" applyBorder="1" applyAlignment="1">
      <alignment vertical="center" wrapText="1"/>
    </xf>
    <xf numFmtId="0" fontId="2" fillId="0" borderId="24" xfId="0" applyFont="1" applyBorder="1" applyAlignment="1">
      <alignment horizontal="justify" vertical="center" wrapText="1"/>
    </xf>
    <xf numFmtId="0" fontId="10" fillId="0" borderId="0" xfId="0" applyFont="1" applyAlignment="1">
      <alignment vertical="center" wrapText="1"/>
    </xf>
    <xf numFmtId="0" fontId="2" fillId="0" borderId="37" xfId="0" applyFont="1" applyBorder="1" applyAlignment="1">
      <alignment horizontal="left" vertical="center" wrapText="1"/>
    </xf>
    <xf numFmtId="0" fontId="2" fillId="3" borderId="15" xfId="0" applyFont="1" applyFill="1" applyBorder="1" applyAlignment="1">
      <alignment horizontal="justify" vertical="center" wrapText="1"/>
    </xf>
    <xf numFmtId="0" fontId="2" fillId="0" borderId="4" xfId="0" applyFont="1" applyBorder="1" applyAlignment="1">
      <alignment horizontal="left" vertical="center" wrapText="1"/>
    </xf>
    <xf numFmtId="0" fontId="0" fillId="3" borderId="4" xfId="0" applyFill="1" applyBorder="1" applyAlignment="1">
      <alignment vertical="center" wrapText="1"/>
    </xf>
    <xf numFmtId="0" fontId="2" fillId="0" borderId="4" xfId="0" applyFont="1" applyBorder="1" applyAlignment="1">
      <alignment horizontal="center" vertical="center" wrapText="1"/>
    </xf>
    <xf numFmtId="164" fontId="2" fillId="0" borderId="24" xfId="0" applyNumberFormat="1" applyFont="1" applyBorder="1" applyAlignment="1">
      <alignment vertical="center" wrapText="1"/>
    </xf>
    <xf numFmtId="164" fontId="2" fillId="0" borderId="23" xfId="0" applyNumberFormat="1" applyFont="1" applyBorder="1" applyAlignment="1">
      <alignment vertical="center" wrapText="1"/>
    </xf>
    <xf numFmtId="164" fontId="2" fillId="0" borderId="8" xfId="0" applyNumberFormat="1" applyFont="1" applyBorder="1" applyAlignment="1">
      <alignment vertical="center"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17" xfId="0" applyFont="1" applyBorder="1" applyAlignment="1">
      <alignment vertical="top" wrapText="1"/>
    </xf>
    <xf numFmtId="9" fontId="2" fillId="3" borderId="4" xfId="0" applyNumberFormat="1" applyFont="1" applyFill="1" applyBorder="1" applyAlignment="1">
      <alignment vertical="center" wrapText="1"/>
    </xf>
    <xf numFmtId="0" fontId="2" fillId="3" borderId="4" xfId="0" applyFont="1" applyFill="1" applyBorder="1" applyAlignment="1">
      <alignment horizontal="justify" vertical="center" wrapText="1"/>
    </xf>
    <xf numFmtId="0" fontId="1" fillId="0" borderId="26" xfId="0" applyFont="1" applyBorder="1" applyAlignment="1">
      <alignment horizontal="justify" vertical="center" wrapText="1"/>
    </xf>
    <xf numFmtId="0" fontId="2" fillId="0" borderId="0" xfId="0" applyFont="1" applyAlignment="1">
      <alignment horizontal="left" wrapText="1"/>
    </xf>
    <xf numFmtId="14" fontId="2" fillId="0" borderId="0" xfId="0" applyNumberFormat="1" applyFont="1" applyAlignment="1">
      <alignment horizontal="center" vertical="center"/>
    </xf>
    <xf numFmtId="0" fontId="2" fillId="0" borderId="0" xfId="0" applyFont="1" applyAlignment="1">
      <alignment vertical="top" wrapText="1"/>
    </xf>
    <xf numFmtId="0" fontId="2" fillId="0" borderId="4" xfId="0" applyFont="1" applyBorder="1" applyAlignment="1">
      <alignment horizontal="left" vertical="center"/>
    </xf>
    <xf numFmtId="0" fontId="12" fillId="0" borderId="8" xfId="0" applyFont="1" applyBorder="1" applyAlignment="1">
      <alignment vertical="center" wrapText="1"/>
    </xf>
    <xf numFmtId="0" fontId="1" fillId="0" borderId="8" xfId="0" applyFont="1" applyBorder="1" applyAlignment="1">
      <alignment horizontal="justify" vertical="center" wrapText="1"/>
    </xf>
    <xf numFmtId="14" fontId="2" fillId="0" borderId="4" xfId="0" applyNumberFormat="1" applyFont="1" applyBorder="1" applyAlignment="1">
      <alignment vertical="center" wrapText="1"/>
    </xf>
    <xf numFmtId="14" fontId="2" fillId="0" borderId="24" xfId="0" applyNumberFormat="1" applyFont="1" applyBorder="1" applyAlignment="1">
      <alignment vertical="center" wrapText="1"/>
    </xf>
    <xf numFmtId="14" fontId="2" fillId="0" borderId="24" xfId="0" applyNumberFormat="1" applyFont="1" applyBorder="1" applyAlignment="1">
      <alignment vertical="center"/>
    </xf>
    <xf numFmtId="0" fontId="11" fillId="0" borderId="4" xfId="0" applyFont="1" applyBorder="1" applyAlignment="1">
      <alignment vertical="center"/>
    </xf>
    <xf numFmtId="0" fontId="2" fillId="0" borderId="0" xfId="0" applyFont="1" applyAlignment="1">
      <alignment vertical="center"/>
    </xf>
    <xf numFmtId="0" fontId="1" fillId="0" borderId="14" xfId="0" applyFont="1" applyBorder="1" applyAlignment="1">
      <alignment horizontal="justify" vertical="center" wrapText="1"/>
    </xf>
    <xf numFmtId="0" fontId="1" fillId="0" borderId="15" xfId="0" applyFont="1" applyBorder="1" applyAlignment="1">
      <alignment horizontal="justify" vertical="center" wrapText="1"/>
    </xf>
    <xf numFmtId="0" fontId="11" fillId="0" borderId="15" xfId="0" applyFont="1" applyBorder="1" applyAlignment="1">
      <alignment horizontal="justify" vertical="center" wrapText="1"/>
    </xf>
    <xf numFmtId="0" fontId="2" fillId="0" borderId="4" xfId="0" applyFont="1" applyBorder="1" applyAlignment="1">
      <alignment horizontal="center" vertical="center" wrapText="1"/>
    </xf>
    <xf numFmtId="0" fontId="0" fillId="0" borderId="4" xfId="0" applyBorder="1" applyAlignment="1">
      <alignment wrapText="1"/>
    </xf>
    <xf numFmtId="0" fontId="14" fillId="0" borderId="0" xfId="0" applyFont="1"/>
    <xf numFmtId="0" fontId="1" fillId="3" borderId="15" xfId="0" applyFont="1" applyFill="1" applyBorder="1" applyAlignment="1">
      <alignment horizontal="justify" vertical="center" wrapText="1"/>
    </xf>
    <xf numFmtId="0" fontId="11" fillId="3" borderId="15" xfId="0" applyFont="1" applyFill="1" applyBorder="1" applyAlignment="1">
      <alignment horizontal="justify" vertical="center" wrapText="1"/>
    </xf>
    <xf numFmtId="0" fontId="14" fillId="3" borderId="0" xfId="0" applyFont="1" applyFill="1" applyAlignment="1">
      <alignment horizontal="justify" vertical="center" wrapText="1"/>
    </xf>
    <xf numFmtId="0" fontId="2" fillId="3" borderId="14"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2" fillId="0" borderId="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164" fontId="2" fillId="7" borderId="4"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0" fontId="1" fillId="2" borderId="4" xfId="0" applyFont="1" applyFill="1" applyBorder="1" applyAlignment="1">
      <alignment horizontal="center" vertical="center" textRotation="89" wrapText="1"/>
    </xf>
    <xf numFmtId="0" fontId="1" fillId="2" borderId="24" xfId="0" applyFont="1" applyFill="1" applyBorder="1" applyAlignment="1">
      <alignment horizontal="center" vertical="center" textRotation="89" wrapText="1"/>
    </xf>
    <xf numFmtId="0" fontId="1" fillId="2" borderId="23" xfId="0" applyFont="1" applyFill="1" applyBorder="1" applyAlignment="1">
      <alignment horizontal="center" vertical="center" textRotation="89"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1" fontId="2" fillId="0" borderId="4" xfId="0" applyNumberFormat="1" applyFont="1" applyBorder="1" applyAlignment="1">
      <alignment horizontal="center" vertical="center" wrapText="1"/>
    </xf>
    <xf numFmtId="14" fontId="2" fillId="0" borderId="24" xfId="0" applyNumberFormat="1" applyFont="1" applyBorder="1" applyAlignment="1">
      <alignment horizontal="center" vertical="center" wrapText="1"/>
    </xf>
    <xf numFmtId="14" fontId="2" fillId="0" borderId="23" xfId="0" applyNumberFormat="1" applyFont="1" applyBorder="1" applyAlignment="1">
      <alignment horizontal="center" vertical="center" wrapText="1"/>
    </xf>
    <xf numFmtId="1" fontId="2" fillId="3" borderId="24"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64" fontId="2" fillId="7" borderId="24" xfId="0" applyNumberFormat="1" applyFont="1" applyFill="1" applyBorder="1" applyAlignment="1">
      <alignment horizontal="center" vertical="center" wrapText="1"/>
    </xf>
    <xf numFmtId="164" fontId="2" fillId="7" borderId="23"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1" fontId="2" fillId="3" borderId="8"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164" fontId="2" fillId="0" borderId="24"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9" fontId="2" fillId="3" borderId="8"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0" borderId="25" xfId="0" applyNumberFormat="1" applyFont="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33" xfId="0" applyNumberFormat="1" applyFont="1" applyFill="1" applyBorder="1" applyAlignment="1">
      <alignment horizontal="center" vertical="center" wrapText="1"/>
    </xf>
    <xf numFmtId="9" fontId="2" fillId="3" borderId="25" xfId="0"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4" xfId="0" applyFont="1" applyBorder="1" applyAlignment="1">
      <alignment horizontal="justify" vertical="top" wrapText="1"/>
    </xf>
    <xf numFmtId="0" fontId="2" fillId="2" borderId="8" xfId="0"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4" borderId="18" xfId="0" applyFont="1" applyFill="1" applyBorder="1" applyAlignment="1">
      <alignment horizontal="center" vertical="center"/>
    </xf>
    <xf numFmtId="0" fontId="1" fillId="4" borderId="29"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2" xfId="0" applyFont="1" applyFill="1" applyBorder="1" applyAlignment="1" applyProtection="1">
      <alignment horizontal="center" vertical="center" wrapText="1"/>
      <protection locked="0"/>
    </xf>
    <xf numFmtId="0" fontId="1" fillId="5" borderId="3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64" fontId="2" fillId="7" borderId="4" xfId="1"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0" xfId="0" applyFont="1" applyAlignment="1">
      <alignment horizontal="right"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9"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24" xfId="0" applyNumberFormat="1"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14" fontId="2" fillId="3" borderId="24" xfId="0" applyNumberFormat="1" applyFont="1" applyFill="1" applyBorder="1" applyAlignment="1">
      <alignment horizontal="center" vertical="center" wrapText="1"/>
    </xf>
    <xf numFmtId="14" fontId="2" fillId="3" borderId="23"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14" fontId="2" fillId="0" borderId="38" xfId="0" applyNumberFormat="1" applyFont="1" applyBorder="1" applyAlignment="1">
      <alignment horizontal="center" vertical="top" wrapText="1"/>
    </xf>
    <xf numFmtId="14" fontId="2" fillId="0" borderId="28" xfId="0" applyNumberFormat="1" applyFont="1" applyBorder="1" applyAlignment="1">
      <alignment horizontal="center" vertical="top" wrapText="1"/>
    </xf>
    <xf numFmtId="0" fontId="2" fillId="0" borderId="39" xfId="0" applyFont="1" applyBorder="1" applyAlignment="1">
      <alignment horizontal="center" vertical="top" wrapText="1"/>
    </xf>
    <xf numFmtId="0" fontId="2" fillId="0" borderId="23" xfId="0" applyFont="1" applyBorder="1" applyAlignment="1">
      <alignment horizontal="center" vertical="top" wrapText="1"/>
    </xf>
    <xf numFmtId="1" fontId="2" fillId="0" borderId="24" xfId="0" applyNumberFormat="1" applyFont="1" applyBorder="1" applyAlignment="1">
      <alignment horizontal="center" vertical="center" wrapText="1"/>
    </xf>
    <xf numFmtId="1" fontId="2" fillId="0" borderId="23"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9" fontId="2" fillId="0" borderId="24"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9" fontId="2" fillId="0" borderId="4" xfId="0" applyNumberFormat="1" applyFont="1" applyBorder="1" applyAlignment="1">
      <alignment horizontal="center" vertical="center" wrapText="1"/>
    </xf>
    <xf numFmtId="164" fontId="2" fillId="7" borderId="33" xfId="1" applyNumberFormat="1" applyFont="1" applyFill="1" applyBorder="1" applyAlignment="1">
      <alignment horizontal="center" vertical="center" wrapText="1"/>
    </xf>
    <xf numFmtId="164" fontId="2" fillId="7" borderId="25" xfId="1" applyNumberFormat="1" applyFont="1" applyFill="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164" fontId="2" fillId="7" borderId="24" xfId="1" applyNumberFormat="1" applyFont="1" applyFill="1" applyBorder="1" applyAlignment="1">
      <alignment horizontal="center" vertical="center" wrapText="1"/>
    </xf>
    <xf numFmtId="164" fontId="2" fillId="7" borderId="23"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0" fontId="1" fillId="2" borderId="8" xfId="0" applyFont="1" applyFill="1" applyBorder="1" applyAlignment="1">
      <alignment horizontal="center" vertical="center" textRotation="89"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8" xfId="0" applyFont="1" applyBorder="1" applyAlignment="1">
      <alignment horizontal="center" vertical="center" wrapText="1"/>
    </xf>
    <xf numFmtId="164" fontId="2" fillId="0" borderId="24" xfId="1"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164" fontId="2" fillId="0" borderId="8" xfId="1" applyNumberFormat="1" applyFont="1" applyFill="1" applyBorder="1" applyAlignment="1">
      <alignment horizontal="center" vertical="center" wrapText="1"/>
    </xf>
    <xf numFmtId="164" fontId="2" fillId="0" borderId="4" xfId="0" applyNumberFormat="1" applyFont="1" applyBorder="1" applyAlignment="1">
      <alignment horizontal="center" vertical="center" wrapText="1"/>
    </xf>
    <xf numFmtId="9" fontId="2" fillId="3" borderId="4" xfId="0" applyNumberFormat="1" applyFont="1" applyFill="1" applyBorder="1" applyAlignment="1">
      <alignment horizontal="center" vertical="center" wrapText="1"/>
    </xf>
    <xf numFmtId="164" fontId="2" fillId="8" borderId="24" xfId="0" applyNumberFormat="1" applyFont="1" applyFill="1" applyBorder="1" applyAlignment="1">
      <alignment horizontal="center" vertical="center" wrapText="1"/>
    </xf>
    <xf numFmtId="164" fontId="2" fillId="8" borderId="23" xfId="0" applyNumberFormat="1"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17" xfId="0" applyFont="1" applyBorder="1" applyAlignment="1">
      <alignment horizontal="center" vertical="top" wrapText="1"/>
    </xf>
    <xf numFmtId="0" fontId="2" fillId="0" borderId="24" xfId="0" applyFont="1" applyBorder="1" applyAlignment="1">
      <alignment horizontal="center" vertical="top" wrapText="1"/>
    </xf>
    <xf numFmtId="0" fontId="2" fillId="0" borderId="8" xfId="0" applyFont="1" applyBorder="1" applyAlignment="1">
      <alignment horizontal="center" vertical="top" wrapText="1"/>
    </xf>
    <xf numFmtId="0" fontId="2" fillId="0" borderId="29" xfId="0" applyFont="1" applyBorder="1" applyAlignment="1">
      <alignment horizontal="center"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2" fillId="0" borderId="40" xfId="0" applyFont="1" applyBorder="1" applyAlignment="1">
      <alignment horizontal="center" vertical="top" wrapText="1"/>
    </xf>
    <xf numFmtId="14" fontId="2" fillId="0" borderId="27" xfId="0" applyNumberFormat="1" applyFont="1" applyBorder="1" applyAlignment="1">
      <alignment horizontal="center" vertical="top" wrapText="1"/>
    </xf>
    <xf numFmtId="0" fontId="2" fillId="0" borderId="29" xfId="0" applyFont="1" applyBorder="1" applyAlignment="1">
      <alignment horizontal="justify" vertical="top" wrapText="1"/>
    </xf>
    <xf numFmtId="0" fontId="2" fillId="0" borderId="30" xfId="0" applyFont="1" applyBorder="1" applyAlignment="1">
      <alignment horizontal="justify" vertical="top" wrapText="1"/>
    </xf>
    <xf numFmtId="0" fontId="2" fillId="0" borderId="31" xfId="0" applyFont="1" applyBorder="1" applyAlignment="1">
      <alignment horizontal="justify" vertical="top" wrapText="1"/>
    </xf>
    <xf numFmtId="10" fontId="2" fillId="3" borderId="24" xfId="0" applyNumberFormat="1" applyFont="1" applyFill="1" applyBorder="1" applyAlignment="1">
      <alignment horizontal="center" vertical="center" wrapText="1"/>
    </xf>
    <xf numFmtId="10" fontId="2" fillId="3" borderId="23"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164" fontId="2" fillId="3" borderId="24" xfId="0" applyNumberFormat="1" applyFont="1" applyFill="1" applyBorder="1" applyAlignment="1">
      <alignment horizontal="center" vertical="center" wrapText="1"/>
    </xf>
    <xf numFmtId="164" fontId="2" fillId="3" borderId="23"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4" fontId="2" fillId="0" borderId="17" xfId="0" applyNumberFormat="1" applyFont="1" applyBorder="1" applyAlignment="1">
      <alignment horizontal="center" vertical="top" wrapText="1"/>
    </xf>
    <xf numFmtId="0" fontId="2" fillId="3" borderId="24"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0" borderId="32" xfId="0" applyFont="1" applyBorder="1" applyAlignment="1">
      <alignment horizontal="center" vertical="top" wrapText="1"/>
    </xf>
    <xf numFmtId="0" fontId="2" fillId="0" borderId="26" xfId="0" applyFont="1" applyBorder="1" applyAlignment="1">
      <alignment horizontal="center" vertical="top" wrapText="1"/>
    </xf>
    <xf numFmtId="14" fontId="2" fillId="3" borderId="4"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0" fontId="2" fillId="0" borderId="4" xfId="0" applyFont="1" applyBorder="1" applyAlignment="1">
      <alignment horizontal="center" vertical="top" wrapText="1"/>
    </xf>
    <xf numFmtId="164" fontId="2"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1"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359"/>
  <sheetViews>
    <sheetView showGridLines="0" tabSelected="1" topLeftCell="A9" zoomScale="60" zoomScaleNormal="60" zoomScaleSheetLayoutView="20" zoomScalePageLayoutView="55" workbookViewId="0">
      <pane xSplit="1" ySplit="2" topLeftCell="B11" activePane="bottomRight" state="frozen"/>
      <selection pane="topRight" activeCell="B9" sqref="B9"/>
      <selection pane="bottomLeft" activeCell="A11" sqref="A11"/>
      <selection pane="bottomRight" activeCell="A11" sqref="A11:A23"/>
    </sheetView>
  </sheetViews>
  <sheetFormatPr baseColWidth="10" defaultColWidth="11.42578125" defaultRowHeight="14.25" x14ac:dyDescent="0.2"/>
  <cols>
    <col min="1" max="1" width="10.42578125" style="7" customWidth="1"/>
    <col min="2" max="2" width="41.85546875" style="7" customWidth="1"/>
    <col min="3" max="3" width="25.140625" style="7" customWidth="1"/>
    <col min="4" max="4" width="37.42578125" style="7" customWidth="1"/>
    <col min="5" max="5" width="23.42578125" style="7" customWidth="1"/>
    <col min="6" max="6" width="35.42578125" style="15" customWidth="1"/>
    <col min="7" max="7" width="24.7109375" style="32" customWidth="1"/>
    <col min="8" max="8" width="20.7109375" style="32" customWidth="1"/>
    <col min="9" max="9" width="19.7109375" style="19" customWidth="1"/>
    <col min="10" max="10" width="22.42578125" style="29" customWidth="1"/>
    <col min="11" max="11" width="25" style="7" customWidth="1"/>
    <col min="12" max="12" width="27.28515625" style="7" customWidth="1"/>
    <col min="13" max="13" width="89.140625" style="15" customWidth="1"/>
    <col min="14" max="14" width="25.7109375" style="7" customWidth="1"/>
    <col min="15" max="15" width="23.42578125" style="7" customWidth="1"/>
    <col min="16" max="16" width="125.28515625" style="15" customWidth="1"/>
    <col min="17" max="17" width="25.42578125" style="7" customWidth="1"/>
    <col min="18" max="18" width="24.140625" style="7" customWidth="1"/>
    <col min="19" max="19" width="22.28515625" style="7" customWidth="1"/>
    <col min="20" max="20" width="78.28515625" style="7" customWidth="1"/>
    <col min="21" max="21" width="49.42578125" style="7" customWidth="1"/>
    <col min="22" max="22" width="22.28515625" style="7" customWidth="1"/>
    <col min="23" max="16384" width="11.42578125" style="7"/>
  </cols>
  <sheetData>
    <row r="3" spans="1:22" ht="15" x14ac:dyDescent="0.25">
      <c r="A3" s="189" t="s">
        <v>0</v>
      </c>
      <c r="B3" s="190"/>
      <c r="C3" s="191" t="s">
        <v>1</v>
      </c>
      <c r="D3" s="192"/>
      <c r="E3" s="192"/>
      <c r="F3" s="192"/>
      <c r="G3" s="192"/>
      <c r="H3" s="192"/>
      <c r="I3" s="193"/>
      <c r="J3" s="26" t="s">
        <v>2</v>
      </c>
      <c r="K3" s="194"/>
      <c r="L3" s="195"/>
      <c r="M3" s="195"/>
      <c r="N3" s="195"/>
      <c r="O3" s="195"/>
      <c r="P3" s="195"/>
      <c r="Q3" s="195"/>
      <c r="R3" s="195"/>
      <c r="S3" s="195"/>
      <c r="T3" s="196"/>
    </row>
    <row r="4" spans="1:22" ht="15" x14ac:dyDescent="0.25">
      <c r="A4" s="197" t="s">
        <v>3</v>
      </c>
      <c r="B4" s="197"/>
      <c r="C4" s="191" t="s">
        <v>4</v>
      </c>
      <c r="D4" s="192"/>
      <c r="E4" s="192"/>
      <c r="F4" s="192"/>
      <c r="G4" s="192"/>
      <c r="H4" s="192"/>
      <c r="I4" s="193"/>
      <c r="J4" s="191" t="s">
        <v>5</v>
      </c>
      <c r="K4" s="193"/>
      <c r="L4" s="198">
        <v>43592</v>
      </c>
      <c r="M4" s="199"/>
      <c r="N4" s="199"/>
      <c r="O4" s="199"/>
      <c r="P4" s="199"/>
      <c r="Q4" s="199"/>
      <c r="R4" s="199"/>
      <c r="S4" s="199"/>
      <c r="T4" s="200"/>
    </row>
    <row r="5" spans="1:22" ht="15" x14ac:dyDescent="0.25">
      <c r="A5" s="197" t="s">
        <v>6</v>
      </c>
      <c r="B5" s="197"/>
      <c r="C5" s="201" t="s">
        <v>7</v>
      </c>
      <c r="D5" s="202"/>
      <c r="E5" s="202"/>
      <c r="F5" s="202"/>
      <c r="G5" s="202"/>
      <c r="H5" s="202"/>
      <c r="I5" s="203"/>
      <c r="J5" s="201" t="s">
        <v>8</v>
      </c>
      <c r="K5" s="203"/>
      <c r="L5" s="198">
        <v>44377</v>
      </c>
      <c r="M5" s="199"/>
      <c r="N5" s="199"/>
      <c r="O5" s="199"/>
      <c r="P5" s="199"/>
      <c r="Q5" s="199"/>
      <c r="R5" s="199"/>
      <c r="S5" s="199"/>
      <c r="T5" s="200"/>
    </row>
    <row r="6" spans="1:22" ht="15" x14ac:dyDescent="0.25">
      <c r="A6" s="197" t="s">
        <v>9</v>
      </c>
      <c r="B6" s="197"/>
      <c r="C6" s="20" t="s">
        <v>10</v>
      </c>
      <c r="D6" s="21"/>
      <c r="E6" s="21"/>
      <c r="F6" s="13"/>
      <c r="G6" s="30"/>
      <c r="H6" s="30"/>
      <c r="I6" s="22"/>
      <c r="J6" s="27"/>
      <c r="K6" s="21"/>
      <c r="L6" s="22"/>
      <c r="M6" s="13"/>
      <c r="N6" s="22"/>
      <c r="O6" s="22"/>
      <c r="P6" s="13"/>
      <c r="Q6" s="22"/>
      <c r="R6" s="22"/>
      <c r="S6" s="22"/>
      <c r="T6" s="22"/>
    </row>
    <row r="7" spans="1:22" ht="57.75" customHeight="1" thickBot="1" x14ac:dyDescent="0.25">
      <c r="A7" s="207" t="s">
        <v>11</v>
      </c>
      <c r="B7" s="207"/>
      <c r="C7" s="204">
        <v>43607</v>
      </c>
      <c r="D7" s="205"/>
      <c r="E7" s="205"/>
      <c r="F7" s="205"/>
      <c r="G7" s="205"/>
      <c r="H7" s="205"/>
      <c r="I7" s="205"/>
      <c r="J7" s="205"/>
      <c r="K7" s="205"/>
      <c r="L7" s="205"/>
      <c r="M7" s="205"/>
      <c r="N7" s="205"/>
      <c r="O7" s="205"/>
      <c r="P7" s="205"/>
      <c r="Q7" s="205"/>
      <c r="R7" s="205"/>
      <c r="S7" s="205"/>
      <c r="T7" s="206"/>
    </row>
    <row r="8" spans="1:22" ht="33" customHeight="1" x14ac:dyDescent="0.2">
      <c r="A8" s="167" t="s">
        <v>12</v>
      </c>
      <c r="B8" s="168"/>
      <c r="C8" s="169"/>
      <c r="D8" s="169"/>
      <c r="E8" s="169"/>
      <c r="F8" s="169"/>
      <c r="G8" s="169"/>
      <c r="H8" s="169"/>
      <c r="I8" s="169"/>
      <c r="J8" s="169"/>
      <c r="K8" s="169"/>
      <c r="L8" s="169"/>
      <c r="M8" s="169"/>
      <c r="N8" s="169"/>
      <c r="O8" s="170"/>
      <c r="P8" s="154" t="s">
        <v>13</v>
      </c>
      <c r="Q8" s="155"/>
      <c r="R8" s="180" t="s">
        <v>14</v>
      </c>
      <c r="S8" s="181"/>
      <c r="T8" s="182"/>
      <c r="U8" s="150"/>
      <c r="V8" s="150"/>
    </row>
    <row r="9" spans="1:22" ht="41.25" customHeight="1" x14ac:dyDescent="0.2">
      <c r="A9" s="183" t="s">
        <v>15</v>
      </c>
      <c r="B9" s="158" t="s">
        <v>16</v>
      </c>
      <c r="C9" s="158" t="s">
        <v>17</v>
      </c>
      <c r="D9" s="158" t="s">
        <v>18</v>
      </c>
      <c r="E9" s="158" t="s">
        <v>19</v>
      </c>
      <c r="F9" s="158" t="s">
        <v>20</v>
      </c>
      <c r="G9" s="177" t="s">
        <v>21</v>
      </c>
      <c r="H9" s="177"/>
      <c r="I9" s="158" t="s">
        <v>22</v>
      </c>
      <c r="J9" s="178" t="s">
        <v>23</v>
      </c>
      <c r="K9" s="158" t="s">
        <v>24</v>
      </c>
      <c r="L9" s="158" t="s">
        <v>25</v>
      </c>
      <c r="M9" s="158" t="s">
        <v>26</v>
      </c>
      <c r="N9" s="158" t="s">
        <v>27</v>
      </c>
      <c r="O9" s="175" t="s">
        <v>28</v>
      </c>
      <c r="P9" s="185" t="s">
        <v>29</v>
      </c>
      <c r="Q9" s="156" t="s">
        <v>30</v>
      </c>
      <c r="R9" s="171" t="s">
        <v>31</v>
      </c>
      <c r="S9" s="173" t="s">
        <v>32</v>
      </c>
      <c r="T9" s="152" t="s">
        <v>33</v>
      </c>
      <c r="U9" s="151"/>
      <c r="V9" s="151"/>
    </row>
    <row r="10" spans="1:22" ht="34.5" customHeight="1" thickBot="1" x14ac:dyDescent="0.25">
      <c r="A10" s="184"/>
      <c r="B10" s="159"/>
      <c r="C10" s="159"/>
      <c r="D10" s="159"/>
      <c r="E10" s="159"/>
      <c r="F10" s="159"/>
      <c r="G10" s="39" t="s">
        <v>34</v>
      </c>
      <c r="H10" s="39" t="s">
        <v>35</v>
      </c>
      <c r="I10" s="159"/>
      <c r="J10" s="179"/>
      <c r="K10" s="159"/>
      <c r="L10" s="159"/>
      <c r="M10" s="159"/>
      <c r="N10" s="159"/>
      <c r="O10" s="176"/>
      <c r="P10" s="156"/>
      <c r="Q10" s="157"/>
      <c r="R10" s="172"/>
      <c r="S10" s="174"/>
      <c r="T10" s="153"/>
      <c r="U10" s="151"/>
      <c r="V10" s="151"/>
    </row>
    <row r="11" spans="1:22" ht="177" customHeight="1" x14ac:dyDescent="0.2">
      <c r="A11" s="100">
        <v>1</v>
      </c>
      <c r="B11" s="111" t="s">
        <v>704</v>
      </c>
      <c r="C11" s="109" t="s">
        <v>36</v>
      </c>
      <c r="D11" s="111" t="s">
        <v>705</v>
      </c>
      <c r="E11" s="104" t="s">
        <v>37</v>
      </c>
      <c r="F11" s="107" t="s">
        <v>706</v>
      </c>
      <c r="G11" s="105">
        <v>43592</v>
      </c>
      <c r="H11" s="105">
        <v>43615</v>
      </c>
      <c r="I11" s="114">
        <f>(H11-G11)/7</f>
        <v>3.2857142857142856</v>
      </c>
      <c r="J11" s="106">
        <v>1</v>
      </c>
      <c r="K11" s="113" t="s">
        <v>38</v>
      </c>
      <c r="L11" s="131">
        <f>AVERAGE(J11:J16)</f>
        <v>1</v>
      </c>
      <c r="M11" s="47" t="s">
        <v>707</v>
      </c>
      <c r="N11" s="103" t="s">
        <v>39</v>
      </c>
      <c r="O11" s="163" t="s">
        <v>708</v>
      </c>
      <c r="P11" s="64" t="s">
        <v>40</v>
      </c>
      <c r="Q11" s="44" t="s">
        <v>41</v>
      </c>
      <c r="R11" s="208">
        <v>44202</v>
      </c>
      <c r="S11" s="210" t="s">
        <v>42</v>
      </c>
      <c r="T11" s="250" t="s">
        <v>43</v>
      </c>
    </row>
    <row r="12" spans="1:22" ht="97.5" customHeight="1" x14ac:dyDescent="0.2">
      <c r="A12" s="101"/>
      <c r="B12" s="112"/>
      <c r="C12" s="110"/>
      <c r="D12" s="112"/>
      <c r="E12" s="104"/>
      <c r="F12" s="107"/>
      <c r="G12" s="105"/>
      <c r="H12" s="105"/>
      <c r="I12" s="114"/>
      <c r="J12" s="106"/>
      <c r="K12" s="113"/>
      <c r="L12" s="132"/>
      <c r="M12" s="47" t="s">
        <v>44</v>
      </c>
      <c r="N12" s="103"/>
      <c r="O12" s="163"/>
      <c r="P12" s="16" t="s">
        <v>45</v>
      </c>
      <c r="Q12" s="45" t="s">
        <v>46</v>
      </c>
      <c r="R12" s="209"/>
      <c r="S12" s="211"/>
      <c r="T12" s="248"/>
    </row>
    <row r="13" spans="1:22" ht="80.25" customHeight="1" x14ac:dyDescent="0.2">
      <c r="A13" s="101"/>
      <c r="B13" s="112"/>
      <c r="C13" s="110"/>
      <c r="D13" s="112"/>
      <c r="E13" s="104"/>
      <c r="F13" s="107"/>
      <c r="G13" s="105"/>
      <c r="H13" s="105"/>
      <c r="I13" s="114"/>
      <c r="J13" s="106"/>
      <c r="K13" s="113"/>
      <c r="L13" s="132"/>
      <c r="M13" s="47" t="s">
        <v>47</v>
      </c>
      <c r="N13" s="103"/>
      <c r="O13" s="163"/>
      <c r="P13" s="16" t="s">
        <v>48</v>
      </c>
      <c r="Q13" s="45" t="s">
        <v>49</v>
      </c>
      <c r="R13" s="209"/>
      <c r="S13" s="211"/>
      <c r="T13" s="248"/>
    </row>
    <row r="14" spans="1:22" ht="118.5" customHeight="1" x14ac:dyDescent="0.2">
      <c r="A14" s="101"/>
      <c r="B14" s="112"/>
      <c r="C14" s="110"/>
      <c r="D14" s="112"/>
      <c r="E14" s="104" t="s">
        <v>50</v>
      </c>
      <c r="F14" s="107" t="s">
        <v>709</v>
      </c>
      <c r="G14" s="105">
        <v>43710</v>
      </c>
      <c r="H14" s="105">
        <v>43738</v>
      </c>
      <c r="I14" s="103">
        <f>(H14-G14)/7</f>
        <v>4</v>
      </c>
      <c r="J14" s="160">
        <v>1</v>
      </c>
      <c r="K14" s="103" t="s">
        <v>710</v>
      </c>
      <c r="L14" s="132"/>
      <c r="M14" s="47" t="s">
        <v>51</v>
      </c>
      <c r="N14" s="103" t="s">
        <v>52</v>
      </c>
      <c r="O14" s="162" t="s">
        <v>53</v>
      </c>
      <c r="P14" s="16" t="s">
        <v>54</v>
      </c>
      <c r="Q14" s="45" t="s">
        <v>46</v>
      </c>
      <c r="R14" s="209"/>
      <c r="S14" s="211"/>
      <c r="T14" s="248"/>
    </row>
    <row r="15" spans="1:22" ht="150" customHeight="1" x14ac:dyDescent="0.2">
      <c r="A15" s="101"/>
      <c r="B15" s="112"/>
      <c r="C15" s="110"/>
      <c r="D15" s="112"/>
      <c r="E15" s="104"/>
      <c r="F15" s="107"/>
      <c r="G15" s="105"/>
      <c r="H15" s="105"/>
      <c r="I15" s="103"/>
      <c r="J15" s="160"/>
      <c r="K15" s="103"/>
      <c r="L15" s="132"/>
      <c r="M15" s="47" t="s">
        <v>55</v>
      </c>
      <c r="N15" s="103"/>
      <c r="O15" s="162"/>
      <c r="P15" s="16" t="s">
        <v>56</v>
      </c>
      <c r="Q15" s="45" t="s">
        <v>49</v>
      </c>
      <c r="R15" s="209"/>
      <c r="S15" s="211"/>
      <c r="T15" s="248"/>
    </row>
    <row r="16" spans="1:22" ht="51.75" customHeight="1" x14ac:dyDescent="0.2">
      <c r="A16" s="101"/>
      <c r="B16" s="112"/>
      <c r="C16" s="110"/>
      <c r="D16" s="112"/>
      <c r="E16" s="123" t="s">
        <v>57</v>
      </c>
      <c r="F16" s="111" t="s">
        <v>709</v>
      </c>
      <c r="G16" s="115">
        <v>43801</v>
      </c>
      <c r="H16" s="115">
        <v>44196</v>
      </c>
      <c r="I16" s="117">
        <f>(H16-G16)/7</f>
        <v>56.428571428571431</v>
      </c>
      <c r="J16" s="119">
        <v>1</v>
      </c>
      <c r="K16" s="121" t="s">
        <v>58</v>
      </c>
      <c r="L16" s="132"/>
      <c r="M16" s="47" t="s">
        <v>59</v>
      </c>
      <c r="N16" s="111" t="s">
        <v>52</v>
      </c>
      <c r="O16" s="161" t="s">
        <v>53</v>
      </c>
      <c r="P16" s="16" t="s">
        <v>60</v>
      </c>
      <c r="Q16" s="45" t="s">
        <v>49</v>
      </c>
      <c r="R16" s="209"/>
      <c r="S16" s="211"/>
      <c r="T16" s="248"/>
    </row>
    <row r="17" spans="1:20" ht="125.25" customHeight="1" x14ac:dyDescent="0.2">
      <c r="A17" s="101"/>
      <c r="B17" s="112"/>
      <c r="C17" s="110"/>
      <c r="D17" s="112"/>
      <c r="E17" s="124"/>
      <c r="F17" s="112"/>
      <c r="G17" s="116"/>
      <c r="H17" s="116"/>
      <c r="I17" s="118"/>
      <c r="J17" s="120"/>
      <c r="K17" s="122"/>
      <c r="L17" s="132"/>
      <c r="M17" s="47" t="s">
        <v>59</v>
      </c>
      <c r="N17" s="112"/>
      <c r="O17" s="161"/>
      <c r="P17" s="16" t="s">
        <v>61</v>
      </c>
      <c r="Q17" s="45" t="s">
        <v>62</v>
      </c>
      <c r="R17" s="209"/>
      <c r="S17" s="211"/>
      <c r="T17" s="248"/>
    </row>
    <row r="18" spans="1:20" ht="125.25" customHeight="1" x14ac:dyDescent="0.2">
      <c r="A18" s="101"/>
      <c r="B18" s="112"/>
      <c r="C18" s="110"/>
      <c r="D18" s="112"/>
      <c r="E18" s="124"/>
      <c r="F18" s="112"/>
      <c r="G18" s="116"/>
      <c r="H18" s="116"/>
      <c r="I18" s="118"/>
      <c r="J18" s="120"/>
      <c r="K18" s="122"/>
      <c r="L18" s="132"/>
      <c r="M18" s="47" t="s">
        <v>63</v>
      </c>
      <c r="N18" s="112"/>
      <c r="O18" s="161"/>
      <c r="P18" s="16" t="s">
        <v>64</v>
      </c>
      <c r="Q18" s="45" t="s">
        <v>65</v>
      </c>
      <c r="R18" s="209"/>
      <c r="S18" s="211"/>
      <c r="T18" s="248"/>
    </row>
    <row r="19" spans="1:20" ht="257.25" customHeight="1" x14ac:dyDescent="0.2">
      <c r="A19" s="101"/>
      <c r="B19" s="112"/>
      <c r="C19" s="110"/>
      <c r="D19" s="112"/>
      <c r="E19" s="124"/>
      <c r="F19" s="112"/>
      <c r="G19" s="116"/>
      <c r="H19" s="116"/>
      <c r="I19" s="118"/>
      <c r="J19" s="120"/>
      <c r="K19" s="122"/>
      <c r="L19" s="132"/>
      <c r="M19" s="47" t="s">
        <v>66</v>
      </c>
      <c r="N19" s="112"/>
      <c r="O19" s="161"/>
      <c r="P19" s="16" t="s">
        <v>67</v>
      </c>
      <c r="Q19" s="45" t="s">
        <v>68</v>
      </c>
      <c r="R19" s="209"/>
      <c r="S19" s="211"/>
      <c r="T19" s="248"/>
    </row>
    <row r="20" spans="1:20" ht="123.75" customHeight="1" x14ac:dyDescent="0.2">
      <c r="A20" s="101"/>
      <c r="B20" s="112"/>
      <c r="C20" s="110"/>
      <c r="D20" s="112"/>
      <c r="E20" s="124"/>
      <c r="F20" s="112"/>
      <c r="G20" s="116"/>
      <c r="H20" s="116"/>
      <c r="I20" s="118"/>
      <c r="J20" s="120"/>
      <c r="K20" s="122"/>
      <c r="L20" s="132"/>
      <c r="M20" s="48" t="s">
        <v>69</v>
      </c>
      <c r="N20" s="112"/>
      <c r="O20" s="161"/>
      <c r="P20" s="16" t="s">
        <v>70</v>
      </c>
      <c r="Q20" s="45" t="s">
        <v>71</v>
      </c>
      <c r="R20" s="209"/>
      <c r="S20" s="211"/>
      <c r="T20" s="248"/>
    </row>
    <row r="21" spans="1:20" ht="165.75" customHeight="1" x14ac:dyDescent="0.2">
      <c r="A21" s="101"/>
      <c r="B21" s="112"/>
      <c r="C21" s="110"/>
      <c r="D21" s="112"/>
      <c r="E21" s="124"/>
      <c r="F21" s="112"/>
      <c r="G21" s="116"/>
      <c r="H21" s="116"/>
      <c r="I21" s="118"/>
      <c r="J21" s="120"/>
      <c r="K21" s="122"/>
      <c r="L21" s="132"/>
      <c r="M21" s="49" t="s">
        <v>72</v>
      </c>
      <c r="N21" s="112"/>
      <c r="O21" s="161"/>
      <c r="P21" s="16" t="s">
        <v>73</v>
      </c>
      <c r="Q21" s="45" t="s">
        <v>74</v>
      </c>
      <c r="R21" s="209"/>
      <c r="S21" s="211"/>
      <c r="T21" s="248"/>
    </row>
    <row r="22" spans="1:20" ht="163.5" customHeight="1" x14ac:dyDescent="0.2">
      <c r="A22" s="101"/>
      <c r="B22" s="112"/>
      <c r="C22" s="110"/>
      <c r="D22" s="112"/>
      <c r="E22" s="124"/>
      <c r="F22" s="112"/>
      <c r="G22" s="116"/>
      <c r="H22" s="116"/>
      <c r="I22" s="118"/>
      <c r="J22" s="120"/>
      <c r="K22" s="122"/>
      <c r="L22" s="132"/>
      <c r="M22" s="49" t="s">
        <v>75</v>
      </c>
      <c r="N22" s="125"/>
      <c r="O22" s="161"/>
      <c r="P22" s="16" t="s">
        <v>76</v>
      </c>
      <c r="Q22" s="45"/>
      <c r="R22" s="209"/>
      <c r="S22" s="211"/>
      <c r="T22" s="248"/>
    </row>
    <row r="23" spans="1:20" ht="163.5" customHeight="1" x14ac:dyDescent="0.2">
      <c r="A23" s="101"/>
      <c r="B23" s="112"/>
      <c r="C23" s="110"/>
      <c r="D23" s="112"/>
      <c r="E23" s="124"/>
      <c r="F23" s="112"/>
      <c r="G23" s="116"/>
      <c r="H23" s="116"/>
      <c r="I23" s="118"/>
      <c r="J23" s="120"/>
      <c r="K23" s="122"/>
      <c r="L23" s="132"/>
      <c r="M23" s="49" t="s">
        <v>77</v>
      </c>
      <c r="N23" s="42"/>
      <c r="O23" s="43"/>
      <c r="P23" s="65" t="s">
        <v>78</v>
      </c>
      <c r="Q23" s="46" t="s">
        <v>79</v>
      </c>
      <c r="R23" s="209"/>
      <c r="S23" s="211"/>
      <c r="T23" s="248"/>
    </row>
    <row r="24" spans="1:20" ht="157.5" customHeight="1" x14ac:dyDescent="0.2">
      <c r="A24" s="100">
        <v>2</v>
      </c>
      <c r="B24" s="103" t="s">
        <v>711</v>
      </c>
      <c r="C24" s="108" t="s">
        <v>80</v>
      </c>
      <c r="D24" s="103" t="s">
        <v>712</v>
      </c>
      <c r="E24" s="104" t="s">
        <v>37</v>
      </c>
      <c r="F24" s="103" t="s">
        <v>713</v>
      </c>
      <c r="G24" s="105">
        <v>43770</v>
      </c>
      <c r="H24" s="105">
        <v>44073</v>
      </c>
      <c r="I24" s="114">
        <f>(H24-G24)/7</f>
        <v>43.285714285714285</v>
      </c>
      <c r="J24" s="106">
        <v>1</v>
      </c>
      <c r="K24" s="113" t="s">
        <v>714</v>
      </c>
      <c r="L24" s="106">
        <f>AVERAGE(J24:J35)</f>
        <v>1</v>
      </c>
      <c r="M24" s="47" t="s">
        <v>81</v>
      </c>
      <c r="N24" s="103" t="s">
        <v>39</v>
      </c>
      <c r="O24" s="164" t="s">
        <v>715</v>
      </c>
      <c r="P24" s="14" t="s">
        <v>82</v>
      </c>
      <c r="Q24" s="46" t="s">
        <v>46</v>
      </c>
      <c r="R24" s="251">
        <v>44362</v>
      </c>
      <c r="S24" s="245" t="s">
        <v>83</v>
      </c>
      <c r="T24" s="252" t="s">
        <v>84</v>
      </c>
    </row>
    <row r="25" spans="1:20" ht="90.75" customHeight="1" x14ac:dyDescent="0.2">
      <c r="A25" s="101"/>
      <c r="B25" s="103"/>
      <c r="C25" s="108"/>
      <c r="D25" s="103"/>
      <c r="E25" s="104"/>
      <c r="F25" s="103"/>
      <c r="G25" s="105"/>
      <c r="H25" s="105"/>
      <c r="I25" s="114"/>
      <c r="J25" s="106"/>
      <c r="K25" s="113"/>
      <c r="L25" s="106"/>
      <c r="M25" s="47" t="s">
        <v>716</v>
      </c>
      <c r="N25" s="103"/>
      <c r="O25" s="164"/>
      <c r="P25" s="14" t="s">
        <v>85</v>
      </c>
      <c r="Q25" s="46" t="s">
        <v>49</v>
      </c>
      <c r="R25" s="243"/>
      <c r="S25" s="211"/>
      <c r="T25" s="253"/>
    </row>
    <row r="26" spans="1:20" ht="198.75" customHeight="1" x14ac:dyDescent="0.2">
      <c r="A26" s="101"/>
      <c r="B26" s="103"/>
      <c r="C26" s="108"/>
      <c r="D26" s="103"/>
      <c r="E26" s="104"/>
      <c r="F26" s="103"/>
      <c r="G26" s="105"/>
      <c r="H26" s="105"/>
      <c r="I26" s="114"/>
      <c r="J26" s="106"/>
      <c r="K26" s="113"/>
      <c r="L26" s="106"/>
      <c r="M26" s="47" t="s">
        <v>717</v>
      </c>
      <c r="N26" s="103"/>
      <c r="O26" s="164"/>
      <c r="P26" s="14" t="s">
        <v>86</v>
      </c>
      <c r="Q26" s="46" t="s">
        <v>65</v>
      </c>
      <c r="R26" s="243"/>
      <c r="S26" s="211"/>
      <c r="T26" s="253"/>
    </row>
    <row r="27" spans="1:20" ht="170.25" customHeight="1" x14ac:dyDescent="0.2">
      <c r="A27" s="101"/>
      <c r="B27" s="103"/>
      <c r="C27" s="108"/>
      <c r="D27" s="103"/>
      <c r="E27" s="104"/>
      <c r="F27" s="103"/>
      <c r="G27" s="105"/>
      <c r="H27" s="105"/>
      <c r="I27" s="114"/>
      <c r="J27" s="106"/>
      <c r="K27" s="113"/>
      <c r="L27" s="106"/>
      <c r="M27" s="47" t="s">
        <v>87</v>
      </c>
      <c r="N27" s="103"/>
      <c r="O27" s="165"/>
      <c r="P27" s="14" t="s">
        <v>88</v>
      </c>
      <c r="Q27" s="45" t="s">
        <v>68</v>
      </c>
      <c r="R27" s="243"/>
      <c r="S27" s="211"/>
      <c r="T27" s="253"/>
    </row>
    <row r="28" spans="1:20" ht="84.75" customHeight="1" x14ac:dyDescent="0.2">
      <c r="A28" s="101"/>
      <c r="B28" s="103"/>
      <c r="C28" s="108"/>
      <c r="D28" s="103"/>
      <c r="E28" s="104" t="s">
        <v>50</v>
      </c>
      <c r="F28" s="103" t="s">
        <v>718</v>
      </c>
      <c r="G28" s="105">
        <v>43800</v>
      </c>
      <c r="H28" s="105">
        <v>44074</v>
      </c>
      <c r="I28" s="114">
        <f>(H28-G28)/7</f>
        <v>39.142857142857146</v>
      </c>
      <c r="J28" s="106">
        <v>1</v>
      </c>
      <c r="K28" s="113" t="s">
        <v>719</v>
      </c>
      <c r="L28" s="106"/>
      <c r="M28" s="47" t="s">
        <v>89</v>
      </c>
      <c r="N28" s="103" t="s">
        <v>52</v>
      </c>
      <c r="O28" s="141" t="s">
        <v>53</v>
      </c>
      <c r="P28" s="14" t="s">
        <v>90</v>
      </c>
      <c r="Q28" s="46" t="s">
        <v>49</v>
      </c>
      <c r="R28" s="243"/>
      <c r="S28" s="211"/>
      <c r="T28" s="253"/>
    </row>
    <row r="29" spans="1:20" ht="180" customHeight="1" x14ac:dyDescent="0.2">
      <c r="A29" s="101"/>
      <c r="B29" s="103"/>
      <c r="C29" s="108"/>
      <c r="D29" s="103"/>
      <c r="E29" s="104"/>
      <c r="F29" s="103"/>
      <c r="G29" s="105"/>
      <c r="H29" s="105"/>
      <c r="I29" s="114"/>
      <c r="J29" s="106"/>
      <c r="K29" s="113"/>
      <c r="L29" s="106"/>
      <c r="M29" s="50" t="s">
        <v>91</v>
      </c>
      <c r="N29" s="103"/>
      <c r="O29" s="142"/>
      <c r="P29" s="14" t="s">
        <v>92</v>
      </c>
      <c r="Q29" s="46" t="s">
        <v>65</v>
      </c>
      <c r="R29" s="243"/>
      <c r="S29" s="211"/>
      <c r="T29" s="253"/>
    </row>
    <row r="30" spans="1:20" ht="180" customHeight="1" x14ac:dyDescent="0.2">
      <c r="A30" s="101"/>
      <c r="B30" s="103"/>
      <c r="C30" s="108"/>
      <c r="D30" s="103"/>
      <c r="E30" s="104"/>
      <c r="F30" s="103"/>
      <c r="G30" s="105"/>
      <c r="H30" s="105"/>
      <c r="I30" s="114"/>
      <c r="J30" s="106"/>
      <c r="K30" s="113"/>
      <c r="L30" s="106"/>
      <c r="M30" s="50" t="s">
        <v>93</v>
      </c>
      <c r="N30" s="103"/>
      <c r="O30" s="143"/>
      <c r="P30" s="14" t="s">
        <v>88</v>
      </c>
      <c r="Q30" s="45" t="s">
        <v>68</v>
      </c>
      <c r="R30" s="243"/>
      <c r="S30" s="211"/>
      <c r="T30" s="253"/>
    </row>
    <row r="31" spans="1:20" ht="182.25" customHeight="1" x14ac:dyDescent="0.2">
      <c r="A31" s="101"/>
      <c r="B31" s="103"/>
      <c r="C31" s="108"/>
      <c r="D31" s="103"/>
      <c r="E31" s="104" t="s">
        <v>57</v>
      </c>
      <c r="F31" s="103" t="s">
        <v>720</v>
      </c>
      <c r="G31" s="105">
        <v>43832</v>
      </c>
      <c r="H31" s="105">
        <v>44104</v>
      </c>
      <c r="I31" s="114">
        <f>(H31-G31)/7</f>
        <v>38.857142857142854</v>
      </c>
      <c r="J31" s="106">
        <v>1</v>
      </c>
      <c r="K31" s="222" t="s">
        <v>94</v>
      </c>
      <c r="L31" s="106"/>
      <c r="M31" s="47" t="s">
        <v>95</v>
      </c>
      <c r="N31" s="103" t="s">
        <v>96</v>
      </c>
      <c r="O31" s="135" t="s">
        <v>97</v>
      </c>
      <c r="P31" s="89" t="s">
        <v>98</v>
      </c>
      <c r="Q31" s="46" t="s">
        <v>62</v>
      </c>
      <c r="R31" s="243"/>
      <c r="S31" s="211"/>
      <c r="T31" s="253"/>
    </row>
    <row r="32" spans="1:20" ht="149.25" customHeight="1" x14ac:dyDescent="0.2">
      <c r="A32" s="101"/>
      <c r="B32" s="103"/>
      <c r="C32" s="108"/>
      <c r="D32" s="103"/>
      <c r="E32" s="104"/>
      <c r="F32" s="103"/>
      <c r="G32" s="105"/>
      <c r="H32" s="105"/>
      <c r="I32" s="114"/>
      <c r="J32" s="106"/>
      <c r="K32" s="222"/>
      <c r="L32" s="106"/>
      <c r="M32" s="47" t="s">
        <v>99</v>
      </c>
      <c r="N32" s="103"/>
      <c r="O32" s="136"/>
      <c r="P32" s="90" t="s">
        <v>100</v>
      </c>
      <c r="Q32" s="46" t="s">
        <v>65</v>
      </c>
      <c r="R32" s="243"/>
      <c r="S32" s="211"/>
      <c r="T32" s="253"/>
    </row>
    <row r="33" spans="1:22" ht="189" customHeight="1" x14ac:dyDescent="0.2">
      <c r="A33" s="101"/>
      <c r="B33" s="103"/>
      <c r="C33" s="108"/>
      <c r="D33" s="103"/>
      <c r="E33" s="104"/>
      <c r="F33" s="103"/>
      <c r="G33" s="105"/>
      <c r="H33" s="105"/>
      <c r="I33" s="114"/>
      <c r="J33" s="106"/>
      <c r="K33" s="222"/>
      <c r="L33" s="106"/>
      <c r="M33" s="144" t="s">
        <v>101</v>
      </c>
      <c r="N33" s="103"/>
      <c r="O33" s="136"/>
      <c r="P33" s="14" t="s">
        <v>721</v>
      </c>
      <c r="Q33" s="45" t="s">
        <v>68</v>
      </c>
      <c r="R33" s="243"/>
      <c r="S33" s="211"/>
      <c r="T33" s="253"/>
    </row>
    <row r="34" spans="1:22" ht="246.75" customHeight="1" x14ac:dyDescent="0.2">
      <c r="A34" s="101"/>
      <c r="B34" s="103"/>
      <c r="C34" s="108"/>
      <c r="D34" s="103"/>
      <c r="E34" s="104"/>
      <c r="F34" s="103"/>
      <c r="G34" s="105"/>
      <c r="H34" s="105"/>
      <c r="I34" s="114"/>
      <c r="J34" s="106"/>
      <c r="K34" s="222"/>
      <c r="L34" s="106"/>
      <c r="M34" s="144"/>
      <c r="N34" s="103"/>
      <c r="O34" s="136"/>
      <c r="P34" s="14" t="s">
        <v>102</v>
      </c>
      <c r="Q34" s="46" t="s">
        <v>103</v>
      </c>
      <c r="R34" s="243"/>
      <c r="S34" s="211"/>
      <c r="T34" s="253"/>
    </row>
    <row r="35" spans="1:22" ht="329.25" customHeight="1" x14ac:dyDescent="0.2">
      <c r="A35" s="101"/>
      <c r="B35" s="103"/>
      <c r="C35" s="108"/>
      <c r="D35" s="103"/>
      <c r="E35" s="104"/>
      <c r="F35" s="103"/>
      <c r="G35" s="105"/>
      <c r="H35" s="105"/>
      <c r="I35" s="114"/>
      <c r="J35" s="106"/>
      <c r="K35" s="222"/>
      <c r="L35" s="106"/>
      <c r="M35" s="144"/>
      <c r="N35" s="103"/>
      <c r="O35" s="136"/>
      <c r="P35" s="14" t="s">
        <v>104</v>
      </c>
      <c r="Q35" s="46" t="s">
        <v>74</v>
      </c>
      <c r="R35" s="243"/>
      <c r="S35" s="211"/>
      <c r="T35" s="253"/>
    </row>
    <row r="36" spans="1:22" ht="114.75" customHeight="1" x14ac:dyDescent="0.2">
      <c r="A36" s="102"/>
      <c r="B36" s="103"/>
      <c r="C36" s="108"/>
      <c r="D36" s="103"/>
      <c r="E36" s="104"/>
      <c r="F36" s="103"/>
      <c r="G36" s="105"/>
      <c r="H36" s="105"/>
      <c r="I36" s="114"/>
      <c r="J36" s="106"/>
      <c r="K36" s="222"/>
      <c r="L36" s="106"/>
      <c r="M36" s="144"/>
      <c r="N36" s="103"/>
      <c r="O36" s="137"/>
      <c r="P36" s="14" t="s">
        <v>105</v>
      </c>
      <c r="Q36" s="46" t="s">
        <v>106</v>
      </c>
      <c r="R36" s="244"/>
      <c r="S36" s="246"/>
      <c r="T36" s="254"/>
    </row>
    <row r="37" spans="1:22" ht="147.75" customHeight="1" x14ac:dyDescent="0.2">
      <c r="A37" s="100">
        <v>3</v>
      </c>
      <c r="B37" s="111" t="s">
        <v>722</v>
      </c>
      <c r="C37" s="109" t="s">
        <v>107</v>
      </c>
      <c r="D37" s="111" t="s">
        <v>108</v>
      </c>
      <c r="E37" s="124" t="s">
        <v>37</v>
      </c>
      <c r="F37" s="112" t="s">
        <v>109</v>
      </c>
      <c r="G37" s="116">
        <v>43617</v>
      </c>
      <c r="H37" s="116">
        <v>44074</v>
      </c>
      <c r="I37" s="213">
        <f>(H37-G37)/7</f>
        <v>65.285714285714292</v>
      </c>
      <c r="J37" s="223">
        <v>1</v>
      </c>
      <c r="K37" s="225" t="s">
        <v>110</v>
      </c>
      <c r="L37" s="255">
        <f>AVERAGE(J37:J81)</f>
        <v>0.8125</v>
      </c>
      <c r="M37" s="51" t="s">
        <v>723</v>
      </c>
      <c r="N37" s="112" t="s">
        <v>52</v>
      </c>
      <c r="O37" s="141" t="s">
        <v>111</v>
      </c>
      <c r="P37" s="14" t="s">
        <v>112</v>
      </c>
      <c r="Q37" s="46" t="s">
        <v>41</v>
      </c>
      <c r="R37" s="72"/>
      <c r="S37" s="245"/>
      <c r="T37" s="247" t="s">
        <v>113</v>
      </c>
      <c r="U37" s="78"/>
      <c r="V37" s="79"/>
    </row>
    <row r="38" spans="1:22" ht="216.75" customHeight="1" x14ac:dyDescent="0.2">
      <c r="A38" s="101"/>
      <c r="B38" s="112"/>
      <c r="C38" s="110"/>
      <c r="D38" s="112"/>
      <c r="E38" s="124"/>
      <c r="F38" s="112"/>
      <c r="G38" s="116"/>
      <c r="H38" s="116"/>
      <c r="I38" s="213"/>
      <c r="J38" s="223"/>
      <c r="K38" s="226"/>
      <c r="L38" s="256"/>
      <c r="M38" s="52" t="s">
        <v>114</v>
      </c>
      <c r="N38" s="112"/>
      <c r="O38" s="142"/>
      <c r="P38" s="14" t="s">
        <v>724</v>
      </c>
      <c r="Q38" s="46" t="s">
        <v>46</v>
      </c>
      <c r="R38" s="73"/>
      <c r="S38" s="211"/>
      <c r="T38" s="248"/>
      <c r="U38" s="78"/>
      <c r="V38" s="79"/>
    </row>
    <row r="39" spans="1:22" ht="158.25" customHeight="1" x14ac:dyDescent="0.2">
      <c r="A39" s="101"/>
      <c r="B39" s="112"/>
      <c r="C39" s="110"/>
      <c r="D39" s="112"/>
      <c r="E39" s="124"/>
      <c r="F39" s="112"/>
      <c r="G39" s="116"/>
      <c r="H39" s="116"/>
      <c r="I39" s="213"/>
      <c r="J39" s="223"/>
      <c r="K39" s="226"/>
      <c r="L39" s="256"/>
      <c r="M39" s="53" t="s">
        <v>115</v>
      </c>
      <c r="N39" s="112"/>
      <c r="O39" s="142"/>
      <c r="P39" s="14" t="s">
        <v>116</v>
      </c>
      <c r="Q39" s="46" t="s">
        <v>117</v>
      </c>
      <c r="R39" s="73"/>
      <c r="S39" s="211"/>
      <c r="T39" s="248"/>
      <c r="U39" s="78"/>
      <c r="V39" s="79"/>
    </row>
    <row r="40" spans="1:22" ht="200.25" customHeight="1" x14ac:dyDescent="0.2">
      <c r="A40" s="101"/>
      <c r="B40" s="112"/>
      <c r="C40" s="110"/>
      <c r="D40" s="112"/>
      <c r="E40" s="124"/>
      <c r="F40" s="112"/>
      <c r="G40" s="116"/>
      <c r="H40" s="116"/>
      <c r="I40" s="213"/>
      <c r="J40" s="223"/>
      <c r="K40" s="226"/>
      <c r="L40" s="256"/>
      <c r="M40" s="53" t="s">
        <v>725</v>
      </c>
      <c r="N40" s="112"/>
      <c r="O40" s="142"/>
      <c r="P40" s="14" t="s">
        <v>118</v>
      </c>
      <c r="Q40" s="46" t="s">
        <v>62</v>
      </c>
      <c r="R40" s="73"/>
      <c r="S40" s="211"/>
      <c r="T40" s="248"/>
      <c r="U40" s="78"/>
      <c r="V40" s="79"/>
    </row>
    <row r="41" spans="1:22" ht="273" customHeight="1" x14ac:dyDescent="0.2">
      <c r="A41" s="101"/>
      <c r="B41" s="112"/>
      <c r="C41" s="110"/>
      <c r="D41" s="112"/>
      <c r="E41" s="124"/>
      <c r="F41" s="112"/>
      <c r="G41" s="116"/>
      <c r="H41" s="116"/>
      <c r="I41" s="213"/>
      <c r="J41" s="223"/>
      <c r="K41" s="226"/>
      <c r="L41" s="256"/>
      <c r="M41" s="53" t="s">
        <v>119</v>
      </c>
      <c r="N41" s="112"/>
      <c r="O41" s="142"/>
      <c r="P41" s="14" t="s">
        <v>120</v>
      </c>
      <c r="Q41" s="46" t="s">
        <v>65</v>
      </c>
      <c r="R41" s="73"/>
      <c r="S41" s="211"/>
      <c r="T41" s="248"/>
      <c r="U41" s="78"/>
      <c r="V41" s="79"/>
    </row>
    <row r="42" spans="1:22" ht="385.5" customHeight="1" x14ac:dyDescent="0.2">
      <c r="A42" s="101"/>
      <c r="B42" s="112"/>
      <c r="C42" s="110"/>
      <c r="D42" s="112"/>
      <c r="E42" s="145"/>
      <c r="F42" s="125"/>
      <c r="G42" s="126"/>
      <c r="H42" s="126"/>
      <c r="I42" s="214"/>
      <c r="J42" s="224"/>
      <c r="K42" s="226"/>
      <c r="L42" s="256"/>
      <c r="M42" s="53" t="s">
        <v>121</v>
      </c>
      <c r="N42" s="125"/>
      <c r="O42" s="143"/>
      <c r="P42" s="14" t="s">
        <v>122</v>
      </c>
      <c r="Q42" s="45" t="s">
        <v>68</v>
      </c>
      <c r="R42" s="73"/>
      <c r="S42" s="211"/>
      <c r="T42" s="248"/>
      <c r="U42" s="78"/>
      <c r="V42" s="79"/>
    </row>
    <row r="43" spans="1:22" ht="156" customHeight="1" x14ac:dyDescent="0.2">
      <c r="A43" s="101"/>
      <c r="B43" s="112"/>
      <c r="C43" s="110"/>
      <c r="D43" s="112"/>
      <c r="E43" s="123" t="s">
        <v>50</v>
      </c>
      <c r="F43" s="111" t="s">
        <v>123</v>
      </c>
      <c r="G43" s="115">
        <v>43617</v>
      </c>
      <c r="H43" s="115">
        <v>44104</v>
      </c>
      <c r="I43" s="212">
        <f>(H43-G43)/7</f>
        <v>69.571428571428569</v>
      </c>
      <c r="J43" s="227">
        <v>1</v>
      </c>
      <c r="K43" s="136" t="s">
        <v>124</v>
      </c>
      <c r="L43" s="256"/>
      <c r="M43" s="52" t="s">
        <v>726</v>
      </c>
      <c r="N43" s="111" t="s">
        <v>52</v>
      </c>
      <c r="O43" s="135" t="s">
        <v>125</v>
      </c>
      <c r="P43" s="14" t="s">
        <v>126</v>
      </c>
      <c r="Q43" s="45" t="s">
        <v>41</v>
      </c>
      <c r="R43" s="73"/>
      <c r="S43" s="211"/>
      <c r="T43" s="248"/>
      <c r="U43" s="80"/>
      <c r="V43" s="79"/>
    </row>
    <row r="44" spans="1:22" ht="188.25" customHeight="1" x14ac:dyDescent="0.2">
      <c r="A44" s="101"/>
      <c r="B44" s="112"/>
      <c r="C44" s="110"/>
      <c r="D44" s="112"/>
      <c r="E44" s="124"/>
      <c r="F44" s="112"/>
      <c r="G44" s="116"/>
      <c r="H44" s="116"/>
      <c r="I44" s="213"/>
      <c r="J44" s="228"/>
      <c r="K44" s="136"/>
      <c r="L44" s="256"/>
      <c r="M44" s="52" t="s">
        <v>127</v>
      </c>
      <c r="N44" s="112"/>
      <c r="O44" s="136"/>
      <c r="P44" s="14" t="s">
        <v>727</v>
      </c>
      <c r="Q44" s="45" t="s">
        <v>46</v>
      </c>
      <c r="R44" s="73"/>
      <c r="S44" s="211"/>
      <c r="T44" s="248"/>
      <c r="U44" s="80"/>
      <c r="V44" s="79"/>
    </row>
    <row r="45" spans="1:22" ht="200.25" customHeight="1" x14ac:dyDescent="0.2">
      <c r="A45" s="101"/>
      <c r="B45" s="112"/>
      <c r="C45" s="110"/>
      <c r="D45" s="112"/>
      <c r="E45" s="124"/>
      <c r="F45" s="112"/>
      <c r="G45" s="116"/>
      <c r="H45" s="116"/>
      <c r="I45" s="213"/>
      <c r="J45" s="228"/>
      <c r="K45" s="136"/>
      <c r="L45" s="256"/>
      <c r="M45" s="52" t="s">
        <v>128</v>
      </c>
      <c r="N45" s="112"/>
      <c r="O45" s="136"/>
      <c r="P45" s="14" t="s">
        <v>129</v>
      </c>
      <c r="Q45" s="45" t="s">
        <v>117</v>
      </c>
      <c r="R45" s="73"/>
      <c r="S45" s="211"/>
      <c r="T45" s="248"/>
      <c r="U45" s="80"/>
      <c r="V45" s="79"/>
    </row>
    <row r="46" spans="1:22" ht="209.25" customHeight="1" x14ac:dyDescent="0.2">
      <c r="A46" s="101"/>
      <c r="B46" s="112"/>
      <c r="C46" s="110"/>
      <c r="D46" s="112"/>
      <c r="E46" s="124"/>
      <c r="F46" s="112"/>
      <c r="G46" s="116"/>
      <c r="H46" s="116"/>
      <c r="I46" s="213"/>
      <c r="J46" s="228"/>
      <c r="K46" s="136"/>
      <c r="L46" s="256"/>
      <c r="M46" s="52" t="s">
        <v>728</v>
      </c>
      <c r="N46" s="112"/>
      <c r="O46" s="136"/>
      <c r="P46" s="14" t="s">
        <v>118</v>
      </c>
      <c r="Q46" s="46" t="s">
        <v>62</v>
      </c>
      <c r="R46" s="73"/>
      <c r="S46" s="211"/>
      <c r="T46" s="248"/>
      <c r="U46" s="80"/>
      <c r="V46" s="79"/>
    </row>
    <row r="47" spans="1:22" ht="363" customHeight="1" x14ac:dyDescent="0.2">
      <c r="A47" s="101"/>
      <c r="B47" s="112"/>
      <c r="C47" s="110"/>
      <c r="D47" s="112"/>
      <c r="E47" s="124"/>
      <c r="F47" s="112"/>
      <c r="G47" s="116"/>
      <c r="H47" s="116"/>
      <c r="I47" s="213"/>
      <c r="J47" s="228"/>
      <c r="K47" s="136"/>
      <c r="L47" s="256"/>
      <c r="M47" s="52" t="s">
        <v>130</v>
      </c>
      <c r="N47" s="112"/>
      <c r="O47" s="136"/>
      <c r="P47" s="14" t="s">
        <v>131</v>
      </c>
      <c r="Q47" s="46" t="s">
        <v>65</v>
      </c>
      <c r="R47" s="73"/>
      <c r="S47" s="211"/>
      <c r="T47" s="248"/>
      <c r="U47" s="80"/>
      <c r="V47" s="79"/>
    </row>
    <row r="48" spans="1:22" ht="146.25" customHeight="1" x14ac:dyDescent="0.2">
      <c r="A48" s="101"/>
      <c r="B48" s="112"/>
      <c r="C48" s="110"/>
      <c r="D48" s="112"/>
      <c r="E48" s="145"/>
      <c r="F48" s="125"/>
      <c r="G48" s="126"/>
      <c r="H48" s="126"/>
      <c r="I48" s="214"/>
      <c r="J48" s="229"/>
      <c r="K48" s="137"/>
      <c r="L48" s="256"/>
      <c r="M48" s="52" t="s">
        <v>132</v>
      </c>
      <c r="N48" s="125"/>
      <c r="O48" s="137"/>
      <c r="P48" s="14" t="s">
        <v>133</v>
      </c>
      <c r="Q48" s="45" t="s">
        <v>68</v>
      </c>
      <c r="R48" s="73"/>
      <c r="S48" s="211"/>
      <c r="T48" s="248"/>
      <c r="U48" s="80"/>
      <c r="V48" s="79"/>
    </row>
    <row r="49" spans="1:20" ht="85.5" customHeight="1" x14ac:dyDescent="0.2">
      <c r="A49" s="101"/>
      <c r="B49" s="112"/>
      <c r="C49" s="110"/>
      <c r="D49" s="112"/>
      <c r="E49" s="123" t="s">
        <v>57</v>
      </c>
      <c r="F49" s="111" t="s">
        <v>134</v>
      </c>
      <c r="G49" s="115">
        <v>43654</v>
      </c>
      <c r="H49" s="115">
        <v>44195</v>
      </c>
      <c r="I49" s="212">
        <f>(H49-G49)/7</f>
        <v>77.285714285714292</v>
      </c>
      <c r="J49" s="119">
        <v>1</v>
      </c>
      <c r="K49" s="215" t="s">
        <v>135</v>
      </c>
      <c r="L49" s="256"/>
      <c r="M49" s="52" t="s">
        <v>729</v>
      </c>
      <c r="N49" s="111" t="s">
        <v>39</v>
      </c>
      <c r="O49" s="135" t="s">
        <v>136</v>
      </c>
      <c r="P49" s="16" t="s">
        <v>137</v>
      </c>
      <c r="Q49" s="45" t="s">
        <v>46</v>
      </c>
      <c r="R49" s="73"/>
      <c r="S49" s="211"/>
      <c r="T49" s="248"/>
    </row>
    <row r="50" spans="1:20" ht="81" customHeight="1" x14ac:dyDescent="0.2">
      <c r="A50" s="101"/>
      <c r="B50" s="112"/>
      <c r="C50" s="110"/>
      <c r="D50" s="112"/>
      <c r="E50" s="124"/>
      <c r="F50" s="112"/>
      <c r="G50" s="116"/>
      <c r="H50" s="116"/>
      <c r="I50" s="213"/>
      <c r="J50" s="120"/>
      <c r="K50" s="216"/>
      <c r="L50" s="256"/>
      <c r="M50" s="52" t="s">
        <v>138</v>
      </c>
      <c r="N50" s="112"/>
      <c r="O50" s="136"/>
      <c r="P50" s="16" t="s">
        <v>137</v>
      </c>
      <c r="Q50" s="45" t="s">
        <v>117</v>
      </c>
      <c r="R50" s="73"/>
      <c r="S50" s="211"/>
      <c r="T50" s="248"/>
    </row>
    <row r="51" spans="1:20" ht="144.75" customHeight="1" x14ac:dyDescent="0.2">
      <c r="A51" s="101"/>
      <c r="B51" s="112"/>
      <c r="C51" s="110"/>
      <c r="D51" s="112"/>
      <c r="E51" s="124"/>
      <c r="F51" s="112"/>
      <c r="G51" s="116"/>
      <c r="H51" s="116"/>
      <c r="I51" s="213"/>
      <c r="J51" s="120"/>
      <c r="K51" s="216"/>
      <c r="L51" s="256"/>
      <c r="M51" s="52" t="s">
        <v>730</v>
      </c>
      <c r="N51" s="112"/>
      <c r="O51" s="136"/>
      <c r="P51" s="16" t="s">
        <v>139</v>
      </c>
      <c r="Q51" s="46" t="s">
        <v>62</v>
      </c>
      <c r="R51" s="73"/>
      <c r="S51" s="211"/>
      <c r="T51" s="248"/>
    </row>
    <row r="52" spans="1:20" ht="173.25" customHeight="1" x14ac:dyDescent="0.2">
      <c r="A52" s="101"/>
      <c r="B52" s="112"/>
      <c r="C52" s="110"/>
      <c r="D52" s="112"/>
      <c r="E52" s="124"/>
      <c r="F52" s="112"/>
      <c r="G52" s="116"/>
      <c r="H52" s="116"/>
      <c r="I52" s="213"/>
      <c r="J52" s="120"/>
      <c r="K52" s="216"/>
      <c r="L52" s="256"/>
      <c r="M52" s="52" t="s">
        <v>140</v>
      </c>
      <c r="N52" s="112"/>
      <c r="O52" s="136"/>
      <c r="P52" s="16" t="s">
        <v>141</v>
      </c>
      <c r="Q52" s="46" t="s">
        <v>65</v>
      </c>
      <c r="R52" s="73"/>
      <c r="S52" s="211"/>
      <c r="T52" s="248"/>
    </row>
    <row r="53" spans="1:20" ht="143.25" customHeight="1" x14ac:dyDescent="0.2">
      <c r="A53" s="101"/>
      <c r="B53" s="112"/>
      <c r="C53" s="110"/>
      <c r="D53" s="112"/>
      <c r="E53" s="124"/>
      <c r="F53" s="112"/>
      <c r="G53" s="116"/>
      <c r="H53" s="116"/>
      <c r="I53" s="213"/>
      <c r="J53" s="120"/>
      <c r="K53" s="216"/>
      <c r="L53" s="256"/>
      <c r="M53" s="52" t="s">
        <v>142</v>
      </c>
      <c r="N53" s="112"/>
      <c r="O53" s="136"/>
      <c r="P53" s="14" t="s">
        <v>143</v>
      </c>
      <c r="Q53" s="45" t="s">
        <v>68</v>
      </c>
      <c r="R53" s="73"/>
      <c r="S53" s="211"/>
      <c r="T53" s="248"/>
    </row>
    <row r="54" spans="1:20" ht="96" customHeight="1" x14ac:dyDescent="0.2">
      <c r="A54" s="101"/>
      <c r="B54" s="112"/>
      <c r="C54" s="110"/>
      <c r="D54" s="112"/>
      <c r="E54" s="145"/>
      <c r="F54" s="125"/>
      <c r="G54" s="126"/>
      <c r="H54" s="126"/>
      <c r="I54" s="214"/>
      <c r="J54" s="146"/>
      <c r="K54" s="217"/>
      <c r="L54" s="256"/>
      <c r="M54" s="52" t="s">
        <v>144</v>
      </c>
      <c r="N54" s="125"/>
      <c r="O54" s="137"/>
      <c r="P54" s="14" t="s">
        <v>145</v>
      </c>
      <c r="Q54" s="45" t="s">
        <v>71</v>
      </c>
      <c r="R54" s="73"/>
      <c r="S54" s="211"/>
      <c r="T54" s="248"/>
    </row>
    <row r="55" spans="1:20" ht="85.5" customHeight="1" x14ac:dyDescent="0.2">
      <c r="A55" s="101"/>
      <c r="B55" s="112"/>
      <c r="C55" s="110"/>
      <c r="D55" s="112"/>
      <c r="E55" s="123" t="s">
        <v>146</v>
      </c>
      <c r="F55" s="111" t="s">
        <v>147</v>
      </c>
      <c r="G55" s="115">
        <v>43654</v>
      </c>
      <c r="H55" s="115">
        <v>44195</v>
      </c>
      <c r="I55" s="212">
        <f>(H55-G55)/7</f>
        <v>77.285714285714292</v>
      </c>
      <c r="J55" s="119">
        <v>1</v>
      </c>
      <c r="K55" s="215" t="s">
        <v>148</v>
      </c>
      <c r="L55" s="256"/>
      <c r="M55" s="52" t="s">
        <v>731</v>
      </c>
      <c r="N55" s="111" t="s">
        <v>39</v>
      </c>
      <c r="O55" s="135" t="s">
        <v>149</v>
      </c>
      <c r="P55" s="16" t="s">
        <v>150</v>
      </c>
      <c r="Q55" s="45" t="s">
        <v>46</v>
      </c>
      <c r="R55" s="73"/>
      <c r="S55" s="211"/>
      <c r="T55" s="248"/>
    </row>
    <row r="56" spans="1:20" ht="92.25" customHeight="1" x14ac:dyDescent="0.2">
      <c r="A56" s="101"/>
      <c r="B56" s="112"/>
      <c r="C56" s="110"/>
      <c r="D56" s="112"/>
      <c r="E56" s="124"/>
      <c r="F56" s="112"/>
      <c r="G56" s="116"/>
      <c r="H56" s="116"/>
      <c r="I56" s="213"/>
      <c r="J56" s="120"/>
      <c r="K56" s="216"/>
      <c r="L56" s="256"/>
      <c r="M56" s="52" t="s">
        <v>151</v>
      </c>
      <c r="N56" s="112"/>
      <c r="O56" s="136"/>
      <c r="P56" s="16" t="s">
        <v>152</v>
      </c>
      <c r="Q56" s="45" t="s">
        <v>117</v>
      </c>
      <c r="R56" s="73"/>
      <c r="S56" s="211"/>
      <c r="T56" s="248"/>
    </row>
    <row r="57" spans="1:20" ht="148.5" customHeight="1" x14ac:dyDescent="0.2">
      <c r="A57" s="101"/>
      <c r="B57" s="112"/>
      <c r="C57" s="110"/>
      <c r="D57" s="112"/>
      <c r="E57" s="124"/>
      <c r="F57" s="112"/>
      <c r="G57" s="116"/>
      <c r="H57" s="116"/>
      <c r="I57" s="213"/>
      <c r="J57" s="120"/>
      <c r="K57" s="216"/>
      <c r="L57" s="256"/>
      <c r="M57" s="52" t="s">
        <v>730</v>
      </c>
      <c r="N57" s="112"/>
      <c r="O57" s="136"/>
      <c r="P57" s="16" t="s">
        <v>153</v>
      </c>
      <c r="Q57" s="46" t="s">
        <v>62</v>
      </c>
      <c r="R57" s="73"/>
      <c r="S57" s="211"/>
      <c r="T57" s="248"/>
    </row>
    <row r="58" spans="1:20" ht="138" customHeight="1" x14ac:dyDescent="0.2">
      <c r="A58" s="101"/>
      <c r="B58" s="112"/>
      <c r="C58" s="110"/>
      <c r="D58" s="112"/>
      <c r="E58" s="124"/>
      <c r="F58" s="112"/>
      <c r="G58" s="116"/>
      <c r="H58" s="116"/>
      <c r="I58" s="213"/>
      <c r="J58" s="120"/>
      <c r="K58" s="216"/>
      <c r="L58" s="256"/>
      <c r="M58" s="52" t="s">
        <v>154</v>
      </c>
      <c r="N58" s="112"/>
      <c r="O58" s="136"/>
      <c r="P58" s="16" t="s">
        <v>155</v>
      </c>
      <c r="Q58" s="46" t="s">
        <v>65</v>
      </c>
      <c r="R58" s="73"/>
      <c r="S58" s="211"/>
      <c r="T58" s="248"/>
    </row>
    <row r="59" spans="1:20" ht="137.25" customHeight="1" x14ac:dyDescent="0.2">
      <c r="A59" s="101"/>
      <c r="B59" s="112"/>
      <c r="C59" s="110"/>
      <c r="D59" s="112"/>
      <c r="E59" s="124"/>
      <c r="F59" s="112"/>
      <c r="G59" s="116"/>
      <c r="H59" s="116"/>
      <c r="I59" s="213"/>
      <c r="J59" s="120"/>
      <c r="K59" s="216"/>
      <c r="L59" s="256"/>
      <c r="M59" s="52" t="s">
        <v>156</v>
      </c>
      <c r="N59" s="112"/>
      <c r="O59" s="136"/>
      <c r="P59" s="14" t="s">
        <v>157</v>
      </c>
      <c r="Q59" s="45" t="s">
        <v>68</v>
      </c>
      <c r="R59" s="73"/>
      <c r="S59" s="211"/>
      <c r="T59" s="248"/>
    </row>
    <row r="60" spans="1:20" ht="130.5" customHeight="1" x14ac:dyDescent="0.2">
      <c r="A60" s="101"/>
      <c r="B60" s="112"/>
      <c r="C60" s="110"/>
      <c r="D60" s="112"/>
      <c r="E60" s="145"/>
      <c r="F60" s="125"/>
      <c r="G60" s="126"/>
      <c r="H60" s="126"/>
      <c r="I60" s="214"/>
      <c r="J60" s="146"/>
      <c r="K60" s="217"/>
      <c r="L60" s="256"/>
      <c r="M60" s="52" t="s">
        <v>158</v>
      </c>
      <c r="N60" s="125"/>
      <c r="O60" s="137"/>
      <c r="P60" s="14" t="s">
        <v>159</v>
      </c>
      <c r="Q60" s="45" t="s">
        <v>71</v>
      </c>
      <c r="R60" s="73"/>
      <c r="S60" s="211"/>
      <c r="T60" s="248"/>
    </row>
    <row r="61" spans="1:20" ht="90" customHeight="1" x14ac:dyDescent="0.2">
      <c r="A61" s="101"/>
      <c r="B61" s="112"/>
      <c r="C61" s="110"/>
      <c r="D61" s="112"/>
      <c r="E61" s="123" t="s">
        <v>160</v>
      </c>
      <c r="F61" s="111" t="s">
        <v>161</v>
      </c>
      <c r="G61" s="115">
        <v>43808</v>
      </c>
      <c r="H61" s="115">
        <v>43921</v>
      </c>
      <c r="I61" s="212">
        <f>(H61-G61)/7</f>
        <v>16.142857142857142</v>
      </c>
      <c r="J61" s="119">
        <v>1</v>
      </c>
      <c r="K61" s="215" t="s">
        <v>732</v>
      </c>
      <c r="L61" s="256"/>
      <c r="M61" s="52" t="s">
        <v>59</v>
      </c>
      <c r="N61" s="111" t="s">
        <v>52</v>
      </c>
      <c r="O61" s="135" t="s">
        <v>53</v>
      </c>
      <c r="P61" s="89" t="s">
        <v>162</v>
      </c>
      <c r="Q61" s="45" t="s">
        <v>117</v>
      </c>
      <c r="R61" s="73"/>
      <c r="S61" s="211"/>
      <c r="T61" s="248"/>
    </row>
    <row r="62" spans="1:20" ht="114.75" customHeight="1" x14ac:dyDescent="0.2">
      <c r="A62" s="101"/>
      <c r="B62" s="112"/>
      <c r="C62" s="110"/>
      <c r="D62" s="112"/>
      <c r="E62" s="124"/>
      <c r="F62" s="112"/>
      <c r="G62" s="116"/>
      <c r="H62" s="116"/>
      <c r="I62" s="213"/>
      <c r="J62" s="120"/>
      <c r="K62" s="216"/>
      <c r="L62" s="256"/>
      <c r="M62" s="52" t="s">
        <v>163</v>
      </c>
      <c r="N62" s="112"/>
      <c r="O62" s="136"/>
      <c r="P62" s="89" t="s">
        <v>164</v>
      </c>
      <c r="Q62" s="46" t="s">
        <v>62</v>
      </c>
      <c r="R62" s="73"/>
      <c r="S62" s="211"/>
      <c r="T62" s="248"/>
    </row>
    <row r="63" spans="1:20" ht="132" customHeight="1" x14ac:dyDescent="0.2">
      <c r="A63" s="101"/>
      <c r="B63" s="112"/>
      <c r="C63" s="110"/>
      <c r="D63" s="112"/>
      <c r="E63" s="124"/>
      <c r="F63" s="112"/>
      <c r="G63" s="116"/>
      <c r="H63" s="116"/>
      <c r="I63" s="213"/>
      <c r="J63" s="120"/>
      <c r="K63" s="216"/>
      <c r="L63" s="256"/>
      <c r="M63" s="52" t="s">
        <v>165</v>
      </c>
      <c r="N63" s="112"/>
      <c r="O63" s="136"/>
      <c r="P63" s="89" t="s">
        <v>166</v>
      </c>
      <c r="Q63" s="46" t="s">
        <v>65</v>
      </c>
      <c r="R63" s="73"/>
      <c r="S63" s="211"/>
      <c r="T63" s="248"/>
    </row>
    <row r="64" spans="1:20" ht="257.25" customHeight="1" x14ac:dyDescent="0.2">
      <c r="A64" s="101"/>
      <c r="B64" s="112"/>
      <c r="C64" s="110"/>
      <c r="D64" s="112"/>
      <c r="E64" s="124"/>
      <c r="F64" s="112"/>
      <c r="G64" s="116"/>
      <c r="H64" s="116"/>
      <c r="I64" s="213"/>
      <c r="J64" s="120"/>
      <c r="K64" s="216"/>
      <c r="L64" s="256"/>
      <c r="M64" s="52" t="s">
        <v>167</v>
      </c>
      <c r="N64" s="112"/>
      <c r="O64" s="136"/>
      <c r="P64" s="14" t="s">
        <v>168</v>
      </c>
      <c r="Q64" s="45" t="s">
        <v>68</v>
      </c>
      <c r="R64" s="73"/>
      <c r="S64" s="211"/>
      <c r="T64" s="248"/>
    </row>
    <row r="65" spans="1:20" ht="85.5" customHeight="1" x14ac:dyDescent="0.2">
      <c r="A65" s="101"/>
      <c r="B65" s="112"/>
      <c r="C65" s="110"/>
      <c r="D65" s="112"/>
      <c r="E65" s="145"/>
      <c r="F65" s="125"/>
      <c r="G65" s="126"/>
      <c r="H65" s="126"/>
      <c r="I65" s="214"/>
      <c r="J65" s="146"/>
      <c r="K65" s="217"/>
      <c r="L65" s="256"/>
      <c r="M65" s="52" t="s">
        <v>169</v>
      </c>
      <c r="N65" s="125"/>
      <c r="O65" s="137"/>
      <c r="P65" s="14" t="s">
        <v>170</v>
      </c>
      <c r="Q65" s="46" t="s">
        <v>71</v>
      </c>
      <c r="R65" s="73"/>
      <c r="S65" s="211"/>
      <c r="T65" s="248"/>
    </row>
    <row r="66" spans="1:20" ht="114" customHeight="1" x14ac:dyDescent="0.2">
      <c r="A66" s="101"/>
      <c r="B66" s="112"/>
      <c r="C66" s="110"/>
      <c r="D66" s="112"/>
      <c r="E66" s="123" t="s">
        <v>171</v>
      </c>
      <c r="F66" s="111" t="s">
        <v>172</v>
      </c>
      <c r="G66" s="115">
        <v>43821</v>
      </c>
      <c r="H66" s="115">
        <v>44316</v>
      </c>
      <c r="I66" s="117">
        <f>(H66-G66)/7</f>
        <v>70.714285714285708</v>
      </c>
      <c r="J66" s="119">
        <v>1</v>
      </c>
      <c r="K66" s="121" t="s">
        <v>733</v>
      </c>
      <c r="L66" s="256"/>
      <c r="M66" s="52" t="s">
        <v>163</v>
      </c>
      <c r="N66" s="111" t="s">
        <v>52</v>
      </c>
      <c r="O66" s="138" t="s">
        <v>173</v>
      </c>
      <c r="P66" s="89" t="s">
        <v>174</v>
      </c>
      <c r="Q66" s="46" t="s">
        <v>62</v>
      </c>
      <c r="R66" s="73"/>
      <c r="S66" s="211"/>
      <c r="T66" s="248"/>
    </row>
    <row r="67" spans="1:20" ht="155.25" customHeight="1" x14ac:dyDescent="0.2">
      <c r="A67" s="101"/>
      <c r="B67" s="112"/>
      <c r="C67" s="110"/>
      <c r="D67" s="112"/>
      <c r="E67" s="124"/>
      <c r="F67" s="112"/>
      <c r="G67" s="116"/>
      <c r="H67" s="116"/>
      <c r="I67" s="118"/>
      <c r="J67" s="120"/>
      <c r="K67" s="122"/>
      <c r="L67" s="256"/>
      <c r="M67" s="52" t="s">
        <v>175</v>
      </c>
      <c r="N67" s="112"/>
      <c r="O67" s="139"/>
      <c r="P67" s="89" t="s">
        <v>176</v>
      </c>
      <c r="Q67" s="46" t="s">
        <v>65</v>
      </c>
      <c r="R67" s="73"/>
      <c r="S67" s="211"/>
      <c r="T67" s="248"/>
    </row>
    <row r="68" spans="1:20" ht="132.75" customHeight="1" x14ac:dyDescent="0.2">
      <c r="A68" s="101"/>
      <c r="B68" s="112"/>
      <c r="C68" s="110"/>
      <c r="D68" s="112"/>
      <c r="E68" s="124"/>
      <c r="F68" s="112"/>
      <c r="G68" s="116"/>
      <c r="H68" s="116"/>
      <c r="I68" s="118"/>
      <c r="J68" s="120"/>
      <c r="K68" s="122"/>
      <c r="L68" s="256"/>
      <c r="M68" s="52" t="s">
        <v>177</v>
      </c>
      <c r="N68" s="112"/>
      <c r="O68" s="139"/>
      <c r="P68" s="14" t="s">
        <v>178</v>
      </c>
      <c r="Q68" s="45" t="s">
        <v>68</v>
      </c>
      <c r="R68" s="73"/>
      <c r="S68" s="211"/>
      <c r="T68" s="248"/>
    </row>
    <row r="69" spans="1:20" ht="151.5" customHeight="1" x14ac:dyDescent="0.2">
      <c r="A69" s="101"/>
      <c r="B69" s="112"/>
      <c r="C69" s="110"/>
      <c r="D69" s="112"/>
      <c r="E69" s="124"/>
      <c r="F69" s="112"/>
      <c r="G69" s="116"/>
      <c r="H69" s="116"/>
      <c r="I69" s="118"/>
      <c r="J69" s="120"/>
      <c r="K69" s="122"/>
      <c r="L69" s="256"/>
      <c r="M69" s="52" t="s">
        <v>179</v>
      </c>
      <c r="N69" s="112"/>
      <c r="O69" s="139"/>
      <c r="P69" s="14" t="s">
        <v>180</v>
      </c>
      <c r="Q69" s="46" t="s">
        <v>71</v>
      </c>
      <c r="R69" s="73"/>
      <c r="S69" s="211"/>
      <c r="T69" s="248"/>
    </row>
    <row r="70" spans="1:20" ht="170.25" customHeight="1" x14ac:dyDescent="0.2">
      <c r="A70" s="101"/>
      <c r="B70" s="112"/>
      <c r="C70" s="110"/>
      <c r="D70" s="112"/>
      <c r="E70" s="124"/>
      <c r="F70" s="112"/>
      <c r="G70" s="116"/>
      <c r="H70" s="116"/>
      <c r="I70" s="118"/>
      <c r="J70" s="120"/>
      <c r="K70" s="122"/>
      <c r="L70" s="256"/>
      <c r="M70" s="52" t="s">
        <v>181</v>
      </c>
      <c r="N70" s="112"/>
      <c r="O70" s="139"/>
      <c r="P70" s="14" t="s">
        <v>182</v>
      </c>
      <c r="Q70" s="46" t="s">
        <v>183</v>
      </c>
      <c r="R70" s="73"/>
      <c r="S70" s="211"/>
      <c r="T70" s="248"/>
    </row>
    <row r="71" spans="1:20" ht="250.5" customHeight="1" x14ac:dyDescent="0.2">
      <c r="A71" s="101"/>
      <c r="B71" s="112"/>
      <c r="C71" s="110"/>
      <c r="D71" s="112"/>
      <c r="E71" s="124"/>
      <c r="F71" s="112"/>
      <c r="G71" s="116"/>
      <c r="H71" s="116"/>
      <c r="I71" s="118"/>
      <c r="J71" s="120"/>
      <c r="K71" s="122"/>
      <c r="L71" s="256"/>
      <c r="M71" s="52" t="s">
        <v>734</v>
      </c>
      <c r="N71" s="125"/>
      <c r="O71" s="140"/>
      <c r="P71" s="14" t="s">
        <v>184</v>
      </c>
      <c r="Q71" s="46" t="s">
        <v>185</v>
      </c>
      <c r="R71" s="73"/>
      <c r="S71" s="211"/>
      <c r="T71" s="248"/>
    </row>
    <row r="72" spans="1:20" ht="250.5" customHeight="1" x14ac:dyDescent="0.2">
      <c r="A72" s="101"/>
      <c r="B72" s="112"/>
      <c r="C72" s="110"/>
      <c r="D72" s="112"/>
      <c r="E72" s="145"/>
      <c r="F72" s="125"/>
      <c r="G72" s="126"/>
      <c r="H72" s="126"/>
      <c r="I72" s="127"/>
      <c r="J72" s="146"/>
      <c r="K72" s="134"/>
      <c r="L72" s="256"/>
      <c r="M72" s="52" t="s">
        <v>186</v>
      </c>
      <c r="N72" s="41"/>
      <c r="O72" s="43"/>
      <c r="P72" s="14" t="s">
        <v>683</v>
      </c>
      <c r="Q72" s="46" t="s">
        <v>79</v>
      </c>
      <c r="R72" s="73"/>
      <c r="S72" s="211"/>
      <c r="T72" s="248"/>
    </row>
    <row r="73" spans="1:20" ht="89.25" customHeight="1" x14ac:dyDescent="0.2">
      <c r="A73" s="101"/>
      <c r="B73" s="112"/>
      <c r="C73" s="110"/>
      <c r="D73" s="112"/>
      <c r="E73" s="123" t="s">
        <v>187</v>
      </c>
      <c r="F73" s="111" t="s">
        <v>735</v>
      </c>
      <c r="G73" s="115">
        <v>43953</v>
      </c>
      <c r="H73" s="186">
        <v>44347</v>
      </c>
      <c r="I73" s="117">
        <f>(H73-G73)/7</f>
        <v>56.285714285714285</v>
      </c>
      <c r="J73" s="131">
        <v>0.5</v>
      </c>
      <c r="K73" s="121" t="s">
        <v>736</v>
      </c>
      <c r="L73" s="256"/>
      <c r="M73" s="54" t="s">
        <v>59</v>
      </c>
      <c r="N73" s="111" t="s">
        <v>52</v>
      </c>
      <c r="O73" s="219" t="s">
        <v>188</v>
      </c>
      <c r="P73" s="89" t="s">
        <v>189</v>
      </c>
      <c r="Q73" s="46" t="s">
        <v>62</v>
      </c>
      <c r="R73" s="73"/>
      <c r="S73" s="211"/>
      <c r="T73" s="248"/>
    </row>
    <row r="74" spans="1:20" ht="130.5" customHeight="1" x14ac:dyDescent="0.2">
      <c r="A74" s="101"/>
      <c r="B74" s="112"/>
      <c r="C74" s="110"/>
      <c r="D74" s="112"/>
      <c r="E74" s="124"/>
      <c r="F74" s="112"/>
      <c r="G74" s="116"/>
      <c r="H74" s="187"/>
      <c r="I74" s="118"/>
      <c r="J74" s="132"/>
      <c r="K74" s="122"/>
      <c r="L74" s="256"/>
      <c r="M74" s="54" t="s">
        <v>190</v>
      </c>
      <c r="N74" s="112"/>
      <c r="O74" s="220"/>
      <c r="P74" s="89" t="s">
        <v>191</v>
      </c>
      <c r="Q74" s="46" t="s">
        <v>65</v>
      </c>
      <c r="R74" s="73"/>
      <c r="S74" s="211"/>
      <c r="T74" s="248"/>
    </row>
    <row r="75" spans="1:20" ht="257.25" customHeight="1" x14ac:dyDescent="0.2">
      <c r="A75" s="101"/>
      <c r="B75" s="112"/>
      <c r="C75" s="110"/>
      <c r="D75" s="112"/>
      <c r="E75" s="124"/>
      <c r="F75" s="112"/>
      <c r="G75" s="116"/>
      <c r="H75" s="187"/>
      <c r="I75" s="118"/>
      <c r="J75" s="132"/>
      <c r="K75" s="122"/>
      <c r="L75" s="256"/>
      <c r="M75" s="54" t="s">
        <v>192</v>
      </c>
      <c r="N75" s="112"/>
      <c r="O75" s="220"/>
      <c r="P75" s="14" t="s">
        <v>193</v>
      </c>
      <c r="Q75" s="45" t="s">
        <v>68</v>
      </c>
      <c r="R75" s="73"/>
      <c r="S75" s="211"/>
      <c r="T75" s="248"/>
    </row>
    <row r="76" spans="1:20" ht="99.75" customHeight="1" x14ac:dyDescent="0.2">
      <c r="A76" s="101"/>
      <c r="B76" s="112"/>
      <c r="C76" s="110"/>
      <c r="D76" s="112"/>
      <c r="E76" s="124"/>
      <c r="F76" s="112"/>
      <c r="G76" s="116"/>
      <c r="H76" s="187"/>
      <c r="I76" s="118"/>
      <c r="J76" s="132"/>
      <c r="K76" s="122"/>
      <c r="L76" s="256"/>
      <c r="M76" s="54" t="s">
        <v>194</v>
      </c>
      <c r="N76" s="112"/>
      <c r="O76" s="220"/>
      <c r="P76" s="14" t="s">
        <v>195</v>
      </c>
      <c r="Q76" s="46" t="s">
        <v>71</v>
      </c>
      <c r="R76" s="73"/>
      <c r="S76" s="211"/>
      <c r="T76" s="248"/>
    </row>
    <row r="77" spans="1:20" ht="99.75" customHeight="1" x14ac:dyDescent="0.2">
      <c r="A77" s="101"/>
      <c r="B77" s="112"/>
      <c r="C77" s="110"/>
      <c r="D77" s="112"/>
      <c r="E77" s="124"/>
      <c r="F77" s="112"/>
      <c r="G77" s="116"/>
      <c r="H77" s="187"/>
      <c r="I77" s="118"/>
      <c r="J77" s="132"/>
      <c r="K77" s="122"/>
      <c r="L77" s="256"/>
      <c r="M77" s="54" t="s">
        <v>196</v>
      </c>
      <c r="N77" s="112"/>
      <c r="O77" s="220"/>
      <c r="P77" s="14" t="s">
        <v>195</v>
      </c>
      <c r="Q77" s="46" t="s">
        <v>183</v>
      </c>
      <c r="R77" s="73"/>
      <c r="S77" s="211"/>
      <c r="T77" s="248"/>
    </row>
    <row r="78" spans="1:20" ht="99.75" customHeight="1" x14ac:dyDescent="0.2">
      <c r="A78" s="101"/>
      <c r="B78" s="112"/>
      <c r="C78" s="110"/>
      <c r="D78" s="112"/>
      <c r="E78" s="124"/>
      <c r="F78" s="112"/>
      <c r="G78" s="116"/>
      <c r="H78" s="187"/>
      <c r="I78" s="118"/>
      <c r="J78" s="132"/>
      <c r="K78" s="122"/>
      <c r="L78" s="256"/>
      <c r="M78" s="54" t="s">
        <v>197</v>
      </c>
      <c r="N78" s="112"/>
      <c r="O78" s="220"/>
      <c r="P78" s="14" t="s">
        <v>198</v>
      </c>
      <c r="Q78" s="46" t="s">
        <v>185</v>
      </c>
      <c r="R78" s="73"/>
      <c r="S78" s="211"/>
      <c r="T78" s="248"/>
    </row>
    <row r="79" spans="1:20" ht="99.75" customHeight="1" x14ac:dyDescent="0.2">
      <c r="A79" s="101"/>
      <c r="B79" s="112"/>
      <c r="C79" s="110"/>
      <c r="D79" s="112"/>
      <c r="E79" s="124"/>
      <c r="F79" s="112"/>
      <c r="G79" s="116"/>
      <c r="H79" s="187"/>
      <c r="I79" s="118"/>
      <c r="J79" s="132"/>
      <c r="K79" s="122"/>
      <c r="L79" s="256"/>
      <c r="M79" s="54" t="s">
        <v>199</v>
      </c>
      <c r="N79" s="112"/>
      <c r="O79" s="220"/>
      <c r="P79" s="14" t="s">
        <v>200</v>
      </c>
      <c r="Q79" s="46" t="s">
        <v>79</v>
      </c>
      <c r="R79" s="73"/>
      <c r="S79" s="211"/>
      <c r="T79" s="248"/>
    </row>
    <row r="80" spans="1:20" ht="144" customHeight="1" x14ac:dyDescent="0.2">
      <c r="A80" s="101"/>
      <c r="B80" s="112"/>
      <c r="C80" s="110"/>
      <c r="D80" s="112"/>
      <c r="E80" s="145"/>
      <c r="F80" s="125"/>
      <c r="G80" s="126"/>
      <c r="H80" s="188"/>
      <c r="I80" s="127"/>
      <c r="J80" s="133"/>
      <c r="K80" s="134"/>
      <c r="L80" s="256"/>
      <c r="M80" s="54" t="s">
        <v>201</v>
      </c>
      <c r="N80" s="125"/>
      <c r="O80" s="221"/>
      <c r="P80" s="65" t="s">
        <v>698</v>
      </c>
      <c r="Q80" s="46" t="s">
        <v>682</v>
      </c>
      <c r="R80" s="73"/>
      <c r="S80" s="211"/>
      <c r="T80" s="248"/>
    </row>
    <row r="81" spans="1:20" ht="78.75" customHeight="1" x14ac:dyDescent="0.2">
      <c r="A81" s="101"/>
      <c r="B81" s="112"/>
      <c r="C81" s="110"/>
      <c r="D81" s="112"/>
      <c r="E81" s="123" t="s">
        <v>202</v>
      </c>
      <c r="F81" s="111" t="s">
        <v>203</v>
      </c>
      <c r="G81" s="115">
        <v>44075</v>
      </c>
      <c r="H81" s="115">
        <v>44377</v>
      </c>
      <c r="I81" s="111">
        <f>(H81-G81)/7</f>
        <v>43.142857142857146</v>
      </c>
      <c r="J81" s="131">
        <v>0</v>
      </c>
      <c r="K81" s="121" t="s">
        <v>737</v>
      </c>
      <c r="L81" s="256"/>
      <c r="M81" s="54" t="s">
        <v>59</v>
      </c>
      <c r="N81" s="111" t="s">
        <v>52</v>
      </c>
      <c r="O81" s="128" t="s">
        <v>737</v>
      </c>
      <c r="P81" s="89" t="s">
        <v>189</v>
      </c>
      <c r="Q81" s="46" t="s">
        <v>62</v>
      </c>
      <c r="R81" s="73"/>
      <c r="S81" s="211"/>
      <c r="T81" s="248"/>
    </row>
    <row r="82" spans="1:20" ht="243" customHeight="1" x14ac:dyDescent="0.2">
      <c r="A82" s="101"/>
      <c r="B82" s="112"/>
      <c r="C82" s="110"/>
      <c r="D82" s="112"/>
      <c r="E82" s="124"/>
      <c r="F82" s="112"/>
      <c r="G82" s="116"/>
      <c r="H82" s="116"/>
      <c r="I82" s="112"/>
      <c r="J82" s="132"/>
      <c r="K82" s="122"/>
      <c r="L82" s="256"/>
      <c r="M82" s="77" t="s">
        <v>204</v>
      </c>
      <c r="N82" s="112"/>
      <c r="O82" s="129"/>
      <c r="P82" s="14" t="s">
        <v>205</v>
      </c>
      <c r="Q82" s="45" t="s">
        <v>68</v>
      </c>
      <c r="R82" s="73"/>
      <c r="S82" s="211"/>
      <c r="T82" s="248"/>
    </row>
    <row r="83" spans="1:20" ht="132.75" customHeight="1" x14ac:dyDescent="0.2">
      <c r="A83" s="101"/>
      <c r="B83" s="112"/>
      <c r="C83" s="110"/>
      <c r="D83" s="112"/>
      <c r="E83" s="124"/>
      <c r="F83" s="112"/>
      <c r="G83" s="116"/>
      <c r="H83" s="116"/>
      <c r="I83" s="112"/>
      <c r="J83" s="132"/>
      <c r="K83" s="122"/>
      <c r="L83" s="256"/>
      <c r="M83" s="77" t="s">
        <v>206</v>
      </c>
      <c r="N83" s="112"/>
      <c r="O83" s="129"/>
      <c r="P83" s="14" t="s">
        <v>207</v>
      </c>
      <c r="Q83" s="46" t="s">
        <v>71</v>
      </c>
      <c r="R83" s="73"/>
      <c r="S83" s="211"/>
      <c r="T83" s="248"/>
    </row>
    <row r="84" spans="1:20" ht="132.75" customHeight="1" x14ac:dyDescent="0.2">
      <c r="A84" s="101"/>
      <c r="B84" s="112"/>
      <c r="C84" s="110"/>
      <c r="D84" s="112"/>
      <c r="E84" s="124"/>
      <c r="F84" s="112"/>
      <c r="G84" s="116"/>
      <c r="H84" s="116"/>
      <c r="I84" s="112"/>
      <c r="J84" s="132"/>
      <c r="K84" s="122"/>
      <c r="L84" s="256"/>
      <c r="M84" s="77" t="s">
        <v>208</v>
      </c>
      <c r="N84" s="112"/>
      <c r="O84" s="129"/>
      <c r="P84" s="14" t="s">
        <v>207</v>
      </c>
      <c r="Q84" s="46" t="s">
        <v>183</v>
      </c>
      <c r="R84" s="73"/>
      <c r="S84" s="211"/>
      <c r="T84" s="248"/>
    </row>
    <row r="85" spans="1:20" ht="132.75" customHeight="1" x14ac:dyDescent="0.2">
      <c r="A85" s="101"/>
      <c r="B85" s="112"/>
      <c r="C85" s="110"/>
      <c r="D85" s="112"/>
      <c r="E85" s="124"/>
      <c r="F85" s="112"/>
      <c r="G85" s="116"/>
      <c r="H85" s="116"/>
      <c r="I85" s="112"/>
      <c r="J85" s="132"/>
      <c r="K85" s="122"/>
      <c r="L85" s="256"/>
      <c r="M85" s="77" t="s">
        <v>209</v>
      </c>
      <c r="N85" s="112"/>
      <c r="O85" s="129"/>
      <c r="P85" s="14" t="s">
        <v>210</v>
      </c>
      <c r="Q85" s="46" t="s">
        <v>185</v>
      </c>
      <c r="R85" s="73"/>
      <c r="S85" s="211"/>
      <c r="T85" s="248"/>
    </row>
    <row r="86" spans="1:20" ht="132.75" customHeight="1" x14ac:dyDescent="0.2">
      <c r="A86" s="101"/>
      <c r="B86" s="112"/>
      <c r="C86" s="110"/>
      <c r="D86" s="112"/>
      <c r="E86" s="124"/>
      <c r="F86" s="112"/>
      <c r="G86" s="116"/>
      <c r="H86" s="116"/>
      <c r="I86" s="112"/>
      <c r="J86" s="132"/>
      <c r="K86" s="122"/>
      <c r="L86" s="256"/>
      <c r="M86" s="77" t="s">
        <v>211</v>
      </c>
      <c r="N86" s="112"/>
      <c r="O86" s="129"/>
      <c r="P86" s="14" t="s">
        <v>212</v>
      </c>
      <c r="Q86" s="46" t="s">
        <v>79</v>
      </c>
      <c r="R86" s="73"/>
      <c r="S86" s="211"/>
      <c r="T86" s="248"/>
    </row>
    <row r="87" spans="1:20" ht="132.75" customHeight="1" x14ac:dyDescent="0.2">
      <c r="A87" s="102"/>
      <c r="B87" s="125"/>
      <c r="C87" s="230"/>
      <c r="D87" s="125"/>
      <c r="E87" s="145"/>
      <c r="F87" s="125"/>
      <c r="G87" s="126"/>
      <c r="H87" s="126"/>
      <c r="I87" s="125"/>
      <c r="J87" s="133"/>
      <c r="K87" s="134"/>
      <c r="L87" s="257"/>
      <c r="M87" s="77" t="s">
        <v>213</v>
      </c>
      <c r="N87" s="125"/>
      <c r="O87" s="130"/>
      <c r="P87" s="65" t="s">
        <v>212</v>
      </c>
      <c r="Q87" s="46" t="s">
        <v>682</v>
      </c>
      <c r="R87" s="74"/>
      <c r="S87" s="246"/>
      <c r="T87" s="249"/>
    </row>
    <row r="88" spans="1:20" ht="189.75" customHeight="1" x14ac:dyDescent="0.2">
      <c r="A88" s="100">
        <v>4</v>
      </c>
      <c r="B88" s="111" t="s">
        <v>738</v>
      </c>
      <c r="C88" s="109" t="s">
        <v>214</v>
      </c>
      <c r="D88" s="111" t="s">
        <v>215</v>
      </c>
      <c r="E88" s="123" t="s">
        <v>37</v>
      </c>
      <c r="F88" s="111" t="s">
        <v>216</v>
      </c>
      <c r="G88" s="115">
        <v>43525</v>
      </c>
      <c r="H88" s="115">
        <v>44074</v>
      </c>
      <c r="I88" s="114">
        <f>(H88-G88)/7</f>
        <v>78.428571428571431</v>
      </c>
      <c r="J88" s="119">
        <v>1</v>
      </c>
      <c r="K88" s="147" t="s">
        <v>217</v>
      </c>
      <c r="L88" s="258">
        <f>AVERAGE(J88:J106)</f>
        <v>0.8</v>
      </c>
      <c r="M88" s="25" t="s">
        <v>739</v>
      </c>
      <c r="N88" s="111" t="s">
        <v>218</v>
      </c>
      <c r="O88" s="141" t="s">
        <v>219</v>
      </c>
      <c r="P88" s="14" t="s">
        <v>220</v>
      </c>
      <c r="Q88" s="46" t="s">
        <v>41</v>
      </c>
      <c r="R88" s="251">
        <v>44362</v>
      </c>
      <c r="S88" s="245" t="s">
        <v>83</v>
      </c>
      <c r="T88" s="247" t="s">
        <v>221</v>
      </c>
    </row>
    <row r="89" spans="1:20" ht="189.75" customHeight="1" x14ac:dyDescent="0.2">
      <c r="A89" s="101"/>
      <c r="B89" s="112"/>
      <c r="C89" s="110"/>
      <c r="D89" s="112"/>
      <c r="E89" s="124"/>
      <c r="F89" s="112"/>
      <c r="G89" s="116"/>
      <c r="H89" s="116"/>
      <c r="I89" s="114"/>
      <c r="J89" s="120"/>
      <c r="K89" s="148"/>
      <c r="L89" s="259"/>
      <c r="M89" s="25" t="s">
        <v>740</v>
      </c>
      <c r="N89" s="112"/>
      <c r="O89" s="142"/>
      <c r="P89" s="14" t="s">
        <v>222</v>
      </c>
      <c r="Q89" s="46" t="s">
        <v>65</v>
      </c>
      <c r="R89" s="209"/>
      <c r="S89" s="211"/>
      <c r="T89" s="248"/>
    </row>
    <row r="90" spans="1:20" ht="314.25" customHeight="1" x14ac:dyDescent="0.2">
      <c r="A90" s="101"/>
      <c r="B90" s="112"/>
      <c r="C90" s="110"/>
      <c r="D90" s="112"/>
      <c r="E90" s="145"/>
      <c r="F90" s="125"/>
      <c r="G90" s="126"/>
      <c r="H90" s="126"/>
      <c r="I90" s="114"/>
      <c r="J90" s="146"/>
      <c r="K90" s="149"/>
      <c r="L90" s="259"/>
      <c r="M90" s="25" t="s">
        <v>223</v>
      </c>
      <c r="N90" s="125"/>
      <c r="O90" s="143"/>
      <c r="P90" s="14" t="s">
        <v>224</v>
      </c>
      <c r="Q90" s="45" t="s">
        <v>68</v>
      </c>
      <c r="R90" s="209"/>
      <c r="S90" s="211"/>
      <c r="T90" s="248"/>
    </row>
    <row r="91" spans="1:20" ht="105" customHeight="1" x14ac:dyDescent="0.2">
      <c r="A91" s="101"/>
      <c r="B91" s="112"/>
      <c r="C91" s="110"/>
      <c r="D91" s="112"/>
      <c r="E91" s="123" t="s">
        <v>50</v>
      </c>
      <c r="F91" s="111" t="s">
        <v>225</v>
      </c>
      <c r="G91" s="115">
        <v>43709</v>
      </c>
      <c r="H91" s="115">
        <v>44074</v>
      </c>
      <c r="I91" s="213">
        <f>(H91-G91)/7</f>
        <v>52.142857142857146</v>
      </c>
      <c r="J91" s="119">
        <v>1</v>
      </c>
      <c r="K91" s="215" t="s">
        <v>741</v>
      </c>
      <c r="L91" s="259"/>
      <c r="M91" s="47" t="s">
        <v>226</v>
      </c>
      <c r="N91" s="111" t="s">
        <v>227</v>
      </c>
      <c r="O91" s="141" t="s">
        <v>708</v>
      </c>
      <c r="P91" s="16" t="s">
        <v>228</v>
      </c>
      <c r="Q91" s="45" t="s">
        <v>229</v>
      </c>
      <c r="R91" s="209"/>
      <c r="S91" s="211"/>
      <c r="T91" s="248"/>
    </row>
    <row r="92" spans="1:20" ht="96" customHeight="1" x14ac:dyDescent="0.2">
      <c r="A92" s="101"/>
      <c r="B92" s="112"/>
      <c r="C92" s="110"/>
      <c r="D92" s="112"/>
      <c r="E92" s="124"/>
      <c r="F92" s="112"/>
      <c r="G92" s="116"/>
      <c r="H92" s="116"/>
      <c r="I92" s="213"/>
      <c r="J92" s="120"/>
      <c r="K92" s="216"/>
      <c r="L92" s="259"/>
      <c r="M92" s="47" t="s">
        <v>230</v>
      </c>
      <c r="N92" s="112"/>
      <c r="O92" s="142"/>
      <c r="P92" s="16" t="s">
        <v>231</v>
      </c>
      <c r="Q92" s="45" t="s">
        <v>49</v>
      </c>
      <c r="R92" s="209"/>
      <c r="S92" s="211"/>
      <c r="T92" s="248"/>
    </row>
    <row r="93" spans="1:20" ht="176.25" customHeight="1" x14ac:dyDescent="0.2">
      <c r="A93" s="101"/>
      <c r="B93" s="112"/>
      <c r="C93" s="110"/>
      <c r="D93" s="112"/>
      <c r="E93" s="124"/>
      <c r="F93" s="112"/>
      <c r="G93" s="116"/>
      <c r="H93" s="116"/>
      <c r="I93" s="213"/>
      <c r="J93" s="120"/>
      <c r="K93" s="216"/>
      <c r="L93" s="259"/>
      <c r="M93" s="47" t="s">
        <v>232</v>
      </c>
      <c r="N93" s="112"/>
      <c r="O93" s="142"/>
      <c r="P93" s="16" t="s">
        <v>233</v>
      </c>
      <c r="Q93" s="46" t="s">
        <v>65</v>
      </c>
      <c r="R93" s="209"/>
      <c r="S93" s="211"/>
      <c r="T93" s="248"/>
    </row>
    <row r="94" spans="1:20" ht="180.75" customHeight="1" x14ac:dyDescent="0.2">
      <c r="A94" s="101"/>
      <c r="B94" s="112"/>
      <c r="C94" s="110"/>
      <c r="D94" s="112"/>
      <c r="E94" s="145"/>
      <c r="F94" s="125"/>
      <c r="G94" s="126"/>
      <c r="H94" s="126"/>
      <c r="I94" s="214"/>
      <c r="J94" s="146"/>
      <c r="K94" s="217"/>
      <c r="L94" s="259"/>
      <c r="M94" s="8" t="s">
        <v>223</v>
      </c>
      <c r="N94" s="125"/>
      <c r="O94" s="143"/>
      <c r="P94" s="14" t="s">
        <v>224</v>
      </c>
      <c r="Q94" s="45" t="s">
        <v>68</v>
      </c>
      <c r="R94" s="209"/>
      <c r="S94" s="211"/>
      <c r="T94" s="248"/>
    </row>
    <row r="95" spans="1:20" ht="92.25" customHeight="1" x14ac:dyDescent="0.2">
      <c r="A95" s="101"/>
      <c r="B95" s="112"/>
      <c r="C95" s="110"/>
      <c r="D95" s="112"/>
      <c r="E95" s="123" t="s">
        <v>57</v>
      </c>
      <c r="F95" s="111" t="s">
        <v>234</v>
      </c>
      <c r="G95" s="115">
        <v>43739</v>
      </c>
      <c r="H95" s="115">
        <v>44104</v>
      </c>
      <c r="I95" s="212">
        <f>(H95-G95)/7</f>
        <v>52.142857142857146</v>
      </c>
      <c r="J95" s="119">
        <v>1</v>
      </c>
      <c r="K95" s="215" t="s">
        <v>742</v>
      </c>
      <c r="L95" s="259"/>
      <c r="M95" s="81" t="s">
        <v>59</v>
      </c>
      <c r="N95" s="111" t="s">
        <v>227</v>
      </c>
      <c r="O95" s="135" t="s">
        <v>97</v>
      </c>
      <c r="P95" s="89" t="s">
        <v>235</v>
      </c>
      <c r="Q95" s="45" t="s">
        <v>49</v>
      </c>
      <c r="R95" s="209"/>
      <c r="S95" s="211"/>
      <c r="T95" s="248"/>
    </row>
    <row r="96" spans="1:20" ht="198" customHeight="1" x14ac:dyDescent="0.2">
      <c r="A96" s="101"/>
      <c r="B96" s="112"/>
      <c r="C96" s="110"/>
      <c r="D96" s="112"/>
      <c r="E96" s="124"/>
      <c r="F96" s="112"/>
      <c r="G96" s="116"/>
      <c r="H96" s="116"/>
      <c r="I96" s="213"/>
      <c r="J96" s="120"/>
      <c r="K96" s="216"/>
      <c r="L96" s="259"/>
      <c r="M96" s="47" t="s">
        <v>236</v>
      </c>
      <c r="N96" s="112"/>
      <c r="O96" s="136"/>
      <c r="P96" s="90" t="s">
        <v>237</v>
      </c>
      <c r="Q96" s="46" t="s">
        <v>62</v>
      </c>
      <c r="R96" s="209"/>
      <c r="S96" s="211"/>
      <c r="T96" s="248"/>
    </row>
    <row r="97" spans="1:20" ht="182.25" customHeight="1" x14ac:dyDescent="0.2">
      <c r="A97" s="101"/>
      <c r="B97" s="112"/>
      <c r="C97" s="110"/>
      <c r="D97" s="112"/>
      <c r="E97" s="124"/>
      <c r="F97" s="112"/>
      <c r="G97" s="116"/>
      <c r="H97" s="116"/>
      <c r="I97" s="213"/>
      <c r="J97" s="120"/>
      <c r="K97" s="216"/>
      <c r="L97" s="259"/>
      <c r="M97" s="25" t="s">
        <v>238</v>
      </c>
      <c r="N97" s="112"/>
      <c r="O97" s="136"/>
      <c r="P97" s="90" t="s">
        <v>239</v>
      </c>
      <c r="Q97" s="46" t="s">
        <v>65</v>
      </c>
      <c r="R97" s="209"/>
      <c r="S97" s="211"/>
      <c r="T97" s="248"/>
    </row>
    <row r="98" spans="1:20" ht="205.5" customHeight="1" x14ac:dyDescent="0.2">
      <c r="A98" s="101"/>
      <c r="B98" s="112"/>
      <c r="C98" s="110"/>
      <c r="D98" s="112"/>
      <c r="E98" s="145"/>
      <c r="F98" s="125"/>
      <c r="G98" s="126"/>
      <c r="H98" s="126"/>
      <c r="I98" s="214"/>
      <c r="J98" s="146"/>
      <c r="K98" s="217"/>
      <c r="L98" s="259"/>
      <c r="M98" s="25" t="s">
        <v>240</v>
      </c>
      <c r="N98" s="125"/>
      <c r="O98" s="137"/>
      <c r="P98" s="90" t="s">
        <v>241</v>
      </c>
      <c r="Q98" s="45" t="s">
        <v>68</v>
      </c>
      <c r="R98" s="209"/>
      <c r="S98" s="211"/>
      <c r="T98" s="248"/>
    </row>
    <row r="99" spans="1:20" ht="67.5" customHeight="1" x14ac:dyDescent="0.2">
      <c r="A99" s="101"/>
      <c r="B99" s="112"/>
      <c r="C99" s="110"/>
      <c r="D99" s="112"/>
      <c r="E99" s="123" t="s">
        <v>146</v>
      </c>
      <c r="F99" s="111" t="s">
        <v>743</v>
      </c>
      <c r="G99" s="115">
        <v>43891</v>
      </c>
      <c r="H99" s="115">
        <v>44286</v>
      </c>
      <c r="I99" s="111">
        <f>(H99-G99)/7</f>
        <v>56.428571428571431</v>
      </c>
      <c r="J99" s="119">
        <v>1</v>
      </c>
      <c r="K99" s="121" t="s">
        <v>58</v>
      </c>
      <c r="L99" s="259"/>
      <c r="M99" s="25" t="s">
        <v>242</v>
      </c>
      <c r="N99" s="111" t="s">
        <v>227</v>
      </c>
      <c r="O99" s="128" t="s">
        <v>53</v>
      </c>
      <c r="P99" s="90" t="s">
        <v>189</v>
      </c>
      <c r="Q99" s="46" t="s">
        <v>62</v>
      </c>
      <c r="R99" s="209"/>
      <c r="S99" s="211"/>
      <c r="T99" s="248"/>
    </row>
    <row r="100" spans="1:20" ht="129.75" customHeight="1" x14ac:dyDescent="0.2">
      <c r="A100" s="101"/>
      <c r="B100" s="112"/>
      <c r="C100" s="110"/>
      <c r="D100" s="112"/>
      <c r="E100" s="124"/>
      <c r="F100" s="112"/>
      <c r="G100" s="116"/>
      <c r="H100" s="116"/>
      <c r="I100" s="112"/>
      <c r="J100" s="120"/>
      <c r="K100" s="122"/>
      <c r="L100" s="259"/>
      <c r="M100" s="25" t="s">
        <v>175</v>
      </c>
      <c r="N100" s="112"/>
      <c r="O100" s="129"/>
      <c r="P100" s="90" t="s">
        <v>243</v>
      </c>
      <c r="Q100" s="46" t="s">
        <v>65</v>
      </c>
      <c r="R100" s="209"/>
      <c r="S100" s="211"/>
      <c r="T100" s="248"/>
    </row>
    <row r="101" spans="1:20" ht="272.25" customHeight="1" x14ac:dyDescent="0.2">
      <c r="A101" s="101"/>
      <c r="B101" s="112"/>
      <c r="C101" s="110"/>
      <c r="D101" s="112"/>
      <c r="E101" s="124"/>
      <c r="F101" s="112"/>
      <c r="G101" s="116"/>
      <c r="H101" s="116"/>
      <c r="I101" s="112"/>
      <c r="J101" s="120"/>
      <c r="K101" s="122"/>
      <c r="L101" s="259"/>
      <c r="M101" s="25" t="s">
        <v>244</v>
      </c>
      <c r="N101" s="112"/>
      <c r="O101" s="129"/>
      <c r="P101" s="90" t="s">
        <v>245</v>
      </c>
      <c r="Q101" s="45" t="s">
        <v>68</v>
      </c>
      <c r="R101" s="209"/>
      <c r="S101" s="211"/>
      <c r="T101" s="248"/>
    </row>
    <row r="102" spans="1:20" ht="99" customHeight="1" x14ac:dyDescent="0.2">
      <c r="A102" s="101"/>
      <c r="B102" s="112"/>
      <c r="C102" s="110"/>
      <c r="D102" s="112"/>
      <c r="E102" s="124"/>
      <c r="F102" s="112"/>
      <c r="G102" s="116"/>
      <c r="H102" s="116"/>
      <c r="I102" s="112"/>
      <c r="J102" s="120"/>
      <c r="K102" s="122"/>
      <c r="L102" s="259"/>
      <c r="M102" s="25" t="s">
        <v>246</v>
      </c>
      <c r="N102" s="112"/>
      <c r="O102" s="129"/>
      <c r="P102" s="90" t="s">
        <v>247</v>
      </c>
      <c r="Q102" s="46" t="s">
        <v>103</v>
      </c>
      <c r="R102" s="209"/>
      <c r="S102" s="211"/>
      <c r="T102" s="248"/>
    </row>
    <row r="103" spans="1:20" ht="120" customHeight="1" x14ac:dyDescent="0.2">
      <c r="A103" s="101"/>
      <c r="B103" s="112"/>
      <c r="C103" s="110"/>
      <c r="D103" s="112"/>
      <c r="E103" s="124"/>
      <c r="F103" s="112"/>
      <c r="G103" s="116"/>
      <c r="H103" s="116"/>
      <c r="I103" s="112"/>
      <c r="J103" s="120"/>
      <c r="K103" s="122"/>
      <c r="L103" s="259"/>
      <c r="M103" s="55" t="s">
        <v>248</v>
      </c>
      <c r="N103" s="112"/>
      <c r="O103" s="129"/>
      <c r="P103" s="14" t="s">
        <v>249</v>
      </c>
      <c r="Q103" s="46" t="s">
        <v>74</v>
      </c>
      <c r="R103" s="209"/>
      <c r="S103" s="211"/>
      <c r="T103" s="248"/>
    </row>
    <row r="104" spans="1:20" ht="120" customHeight="1" x14ac:dyDescent="0.2">
      <c r="A104" s="101"/>
      <c r="B104" s="112"/>
      <c r="C104" s="110"/>
      <c r="D104" s="112"/>
      <c r="E104" s="124"/>
      <c r="F104" s="112"/>
      <c r="G104" s="116"/>
      <c r="H104" s="116"/>
      <c r="I104" s="112"/>
      <c r="J104" s="120"/>
      <c r="K104" s="122"/>
      <c r="L104" s="259"/>
      <c r="M104" s="82" t="s">
        <v>75</v>
      </c>
      <c r="N104" s="112"/>
      <c r="O104" s="129"/>
      <c r="P104" s="14" t="s">
        <v>250</v>
      </c>
      <c r="Q104" s="46" t="s">
        <v>106</v>
      </c>
      <c r="R104" s="209"/>
      <c r="S104" s="211"/>
      <c r="T104" s="248"/>
    </row>
    <row r="105" spans="1:20" ht="120" customHeight="1" x14ac:dyDescent="0.2">
      <c r="A105" s="101"/>
      <c r="B105" s="112"/>
      <c r="C105" s="110"/>
      <c r="D105" s="112"/>
      <c r="E105" s="145"/>
      <c r="F105" s="125"/>
      <c r="G105" s="126"/>
      <c r="H105" s="126"/>
      <c r="I105" s="125"/>
      <c r="J105" s="146"/>
      <c r="K105" s="134"/>
      <c r="L105" s="259"/>
      <c r="M105" s="82" t="s">
        <v>77</v>
      </c>
      <c r="N105" s="125"/>
      <c r="O105" s="130"/>
      <c r="P105" s="14" t="s">
        <v>251</v>
      </c>
      <c r="Q105" s="46" t="s">
        <v>252</v>
      </c>
      <c r="R105" s="209"/>
      <c r="S105" s="211"/>
      <c r="T105" s="248"/>
    </row>
    <row r="106" spans="1:20" ht="57.75" customHeight="1" x14ac:dyDescent="0.2">
      <c r="A106" s="101"/>
      <c r="B106" s="112"/>
      <c r="C106" s="110"/>
      <c r="D106" s="112"/>
      <c r="E106" s="123" t="s">
        <v>160</v>
      </c>
      <c r="F106" s="111" t="s">
        <v>743</v>
      </c>
      <c r="G106" s="115">
        <v>44075</v>
      </c>
      <c r="H106" s="115">
        <v>44377</v>
      </c>
      <c r="I106" s="111">
        <f>(H106-G106)/7</f>
        <v>43.142857142857146</v>
      </c>
      <c r="J106" s="131">
        <v>0</v>
      </c>
      <c r="K106" s="121" t="s">
        <v>58</v>
      </c>
      <c r="L106" s="259"/>
      <c r="M106" s="83" t="s">
        <v>59</v>
      </c>
      <c r="N106" s="111" t="s">
        <v>227</v>
      </c>
      <c r="O106" s="219" t="s">
        <v>253</v>
      </c>
      <c r="P106" s="90" t="s">
        <v>189</v>
      </c>
      <c r="Q106" s="46" t="s">
        <v>65</v>
      </c>
      <c r="R106" s="209"/>
      <c r="S106" s="211"/>
      <c r="T106" s="248"/>
    </row>
    <row r="107" spans="1:20" ht="272.25" customHeight="1" x14ac:dyDescent="0.2">
      <c r="A107" s="101"/>
      <c r="B107" s="112"/>
      <c r="C107" s="110"/>
      <c r="D107" s="112"/>
      <c r="E107" s="124"/>
      <c r="F107" s="112"/>
      <c r="G107" s="116"/>
      <c r="H107" s="116"/>
      <c r="I107" s="112"/>
      <c r="J107" s="132"/>
      <c r="K107" s="122"/>
      <c r="L107" s="259"/>
      <c r="M107" s="83" t="s">
        <v>204</v>
      </c>
      <c r="N107" s="112"/>
      <c r="O107" s="220"/>
      <c r="P107" s="90" t="s">
        <v>254</v>
      </c>
      <c r="Q107" s="45" t="s">
        <v>68</v>
      </c>
      <c r="R107" s="209"/>
      <c r="S107" s="211"/>
      <c r="T107" s="248"/>
    </row>
    <row r="108" spans="1:20" ht="94.5" customHeight="1" x14ac:dyDescent="0.2">
      <c r="A108" s="101"/>
      <c r="B108" s="112"/>
      <c r="C108" s="110"/>
      <c r="D108" s="112"/>
      <c r="E108" s="124"/>
      <c r="F108" s="112"/>
      <c r="G108" s="116"/>
      <c r="H108" s="116"/>
      <c r="I108" s="112"/>
      <c r="J108" s="132"/>
      <c r="K108" s="122"/>
      <c r="L108" s="259"/>
      <c r="M108" s="83" t="s">
        <v>255</v>
      </c>
      <c r="N108" s="112"/>
      <c r="O108" s="220"/>
      <c r="P108" s="90" t="s">
        <v>256</v>
      </c>
      <c r="Q108" s="46" t="s">
        <v>71</v>
      </c>
      <c r="R108" s="209"/>
      <c r="S108" s="211"/>
      <c r="T108" s="248"/>
    </row>
    <row r="109" spans="1:20" ht="94.5" customHeight="1" x14ac:dyDescent="0.2">
      <c r="A109" s="101"/>
      <c r="B109" s="112"/>
      <c r="C109" s="110"/>
      <c r="D109" s="112"/>
      <c r="E109" s="124"/>
      <c r="F109" s="112"/>
      <c r="G109" s="116"/>
      <c r="H109" s="116"/>
      <c r="I109" s="112"/>
      <c r="J109" s="132"/>
      <c r="K109" s="122"/>
      <c r="L109" s="259"/>
      <c r="M109" s="47" t="s">
        <v>257</v>
      </c>
      <c r="N109" s="112"/>
      <c r="O109" s="220"/>
      <c r="P109" s="90" t="s">
        <v>258</v>
      </c>
      <c r="Q109" s="46" t="s">
        <v>74</v>
      </c>
      <c r="R109" s="209"/>
      <c r="S109" s="211"/>
      <c r="T109" s="248"/>
    </row>
    <row r="110" spans="1:20" ht="94.5" customHeight="1" x14ac:dyDescent="0.2">
      <c r="A110" s="101"/>
      <c r="B110" s="112"/>
      <c r="C110" s="110"/>
      <c r="D110" s="112"/>
      <c r="E110" s="124"/>
      <c r="F110" s="112"/>
      <c r="G110" s="116"/>
      <c r="H110" s="116"/>
      <c r="I110" s="112"/>
      <c r="J110" s="132"/>
      <c r="K110" s="122"/>
      <c r="L110" s="259"/>
      <c r="M110" s="47" t="s">
        <v>259</v>
      </c>
      <c r="N110" s="112"/>
      <c r="O110" s="220"/>
      <c r="P110" s="90" t="s">
        <v>260</v>
      </c>
      <c r="Q110" s="46" t="s">
        <v>185</v>
      </c>
      <c r="R110" s="209"/>
      <c r="S110" s="211"/>
      <c r="T110" s="248"/>
    </row>
    <row r="111" spans="1:20" ht="120.75" customHeight="1" x14ac:dyDescent="0.2">
      <c r="A111" s="101"/>
      <c r="B111" s="112"/>
      <c r="C111" s="110"/>
      <c r="D111" s="112"/>
      <c r="E111" s="124"/>
      <c r="F111" s="112"/>
      <c r="G111" s="116"/>
      <c r="H111" s="116"/>
      <c r="I111" s="112"/>
      <c r="J111" s="132"/>
      <c r="K111" s="122"/>
      <c r="L111" s="259"/>
      <c r="M111" s="47" t="s">
        <v>261</v>
      </c>
      <c r="N111" s="112"/>
      <c r="O111" s="220"/>
      <c r="P111" s="95" t="s">
        <v>262</v>
      </c>
      <c r="Q111" s="46" t="s">
        <v>263</v>
      </c>
      <c r="R111" s="209"/>
      <c r="S111" s="211"/>
      <c r="T111" s="248"/>
    </row>
    <row r="112" spans="1:20" ht="120.75" customHeight="1" x14ac:dyDescent="0.2">
      <c r="A112" s="102"/>
      <c r="B112" s="125"/>
      <c r="C112" s="230"/>
      <c r="D112" s="125"/>
      <c r="E112" s="145"/>
      <c r="F112" s="125"/>
      <c r="G112" s="126"/>
      <c r="H112" s="126"/>
      <c r="I112" s="125"/>
      <c r="J112" s="133"/>
      <c r="K112" s="134"/>
      <c r="L112" s="260"/>
      <c r="M112" s="47" t="s">
        <v>264</v>
      </c>
      <c r="N112" s="125"/>
      <c r="O112" s="221"/>
      <c r="P112" s="95" t="s">
        <v>685</v>
      </c>
      <c r="Q112" s="46" t="s">
        <v>684</v>
      </c>
      <c r="R112" s="261"/>
      <c r="S112" s="246"/>
      <c r="T112" s="249"/>
    </row>
    <row r="113" spans="1:20" ht="81" customHeight="1" x14ac:dyDescent="0.2">
      <c r="A113" s="100">
        <v>5</v>
      </c>
      <c r="B113" s="111" t="s">
        <v>744</v>
      </c>
      <c r="C113" s="109" t="s">
        <v>265</v>
      </c>
      <c r="D113" s="111" t="s">
        <v>266</v>
      </c>
      <c r="E113" s="123" t="s">
        <v>37</v>
      </c>
      <c r="F113" s="111" t="s">
        <v>267</v>
      </c>
      <c r="G113" s="115">
        <v>43525</v>
      </c>
      <c r="H113" s="115">
        <v>44134</v>
      </c>
      <c r="I113" s="111">
        <f>(H113-G113)/7</f>
        <v>87</v>
      </c>
      <c r="J113" s="119">
        <v>1</v>
      </c>
      <c r="K113" s="147" t="s">
        <v>268</v>
      </c>
      <c r="L113" s="258">
        <f>AVERAGE(J113:J143)</f>
        <v>0.83333333333333337</v>
      </c>
      <c r="M113" s="56" t="s">
        <v>269</v>
      </c>
      <c r="N113" s="111" t="s">
        <v>218</v>
      </c>
      <c r="O113" s="141" t="s">
        <v>270</v>
      </c>
      <c r="P113" s="14" t="s">
        <v>271</v>
      </c>
      <c r="Q113" s="46" t="s">
        <v>41</v>
      </c>
      <c r="R113" s="251">
        <v>44362</v>
      </c>
      <c r="S113" s="245" t="s">
        <v>83</v>
      </c>
      <c r="T113" s="247" t="s">
        <v>272</v>
      </c>
    </row>
    <row r="114" spans="1:20" ht="190.5" customHeight="1" x14ac:dyDescent="0.2">
      <c r="A114" s="101"/>
      <c r="B114" s="112"/>
      <c r="C114" s="110"/>
      <c r="D114" s="112"/>
      <c r="E114" s="124"/>
      <c r="F114" s="112"/>
      <c r="G114" s="116"/>
      <c r="H114" s="116"/>
      <c r="I114" s="112"/>
      <c r="J114" s="120"/>
      <c r="K114" s="148"/>
      <c r="L114" s="259"/>
      <c r="M114" s="56" t="s">
        <v>273</v>
      </c>
      <c r="N114" s="112"/>
      <c r="O114" s="142"/>
      <c r="P114" s="14" t="s">
        <v>745</v>
      </c>
      <c r="Q114" s="46" t="s">
        <v>229</v>
      </c>
      <c r="R114" s="209"/>
      <c r="S114" s="211"/>
      <c r="T114" s="248"/>
    </row>
    <row r="115" spans="1:20" ht="80.25" customHeight="1" x14ac:dyDescent="0.2">
      <c r="A115" s="101"/>
      <c r="B115" s="112"/>
      <c r="C115" s="110"/>
      <c r="D115" s="112"/>
      <c r="E115" s="124"/>
      <c r="F115" s="112"/>
      <c r="G115" s="116"/>
      <c r="H115" s="116"/>
      <c r="I115" s="112"/>
      <c r="J115" s="120"/>
      <c r="K115" s="148"/>
      <c r="L115" s="259"/>
      <c r="M115" s="56" t="s">
        <v>274</v>
      </c>
      <c r="N115" s="112"/>
      <c r="O115" s="142"/>
      <c r="P115" s="14" t="s">
        <v>275</v>
      </c>
      <c r="Q115" s="46" t="s">
        <v>49</v>
      </c>
      <c r="R115" s="209"/>
      <c r="S115" s="211"/>
      <c r="T115" s="248"/>
    </row>
    <row r="116" spans="1:20" ht="169.5" customHeight="1" x14ac:dyDescent="0.2">
      <c r="A116" s="101"/>
      <c r="B116" s="112"/>
      <c r="C116" s="110"/>
      <c r="D116" s="112"/>
      <c r="E116" s="124"/>
      <c r="F116" s="112"/>
      <c r="G116" s="116"/>
      <c r="H116" s="116"/>
      <c r="I116" s="112"/>
      <c r="J116" s="120"/>
      <c r="K116" s="148"/>
      <c r="L116" s="259"/>
      <c r="M116" s="25" t="s">
        <v>746</v>
      </c>
      <c r="N116" s="112"/>
      <c r="O116" s="142"/>
      <c r="P116" s="14" t="s">
        <v>276</v>
      </c>
      <c r="Q116" s="46" t="s">
        <v>65</v>
      </c>
      <c r="R116" s="209"/>
      <c r="S116" s="211"/>
      <c r="T116" s="248"/>
    </row>
    <row r="117" spans="1:20" ht="139.5" customHeight="1" x14ac:dyDescent="0.2">
      <c r="A117" s="101"/>
      <c r="B117" s="112"/>
      <c r="C117" s="110"/>
      <c r="D117" s="112"/>
      <c r="E117" s="124"/>
      <c r="F117" s="112"/>
      <c r="G117" s="116"/>
      <c r="H117" s="116"/>
      <c r="I117" s="112"/>
      <c r="J117" s="120"/>
      <c r="K117" s="148"/>
      <c r="L117" s="259"/>
      <c r="M117" s="25" t="s">
        <v>277</v>
      </c>
      <c r="N117" s="112"/>
      <c r="O117" s="142"/>
      <c r="P117" s="14" t="s">
        <v>278</v>
      </c>
      <c r="Q117" s="45" t="s">
        <v>68</v>
      </c>
      <c r="R117" s="209"/>
      <c r="S117" s="211"/>
      <c r="T117" s="248"/>
    </row>
    <row r="118" spans="1:20" ht="114" customHeight="1" x14ac:dyDescent="0.2">
      <c r="A118" s="101"/>
      <c r="B118" s="112"/>
      <c r="C118" s="110"/>
      <c r="D118" s="112"/>
      <c r="E118" s="145"/>
      <c r="F118" s="125"/>
      <c r="G118" s="126"/>
      <c r="H118" s="126"/>
      <c r="I118" s="125"/>
      <c r="J118" s="146"/>
      <c r="K118" s="149"/>
      <c r="L118" s="259"/>
      <c r="M118" s="25" t="s">
        <v>279</v>
      </c>
      <c r="N118" s="125"/>
      <c r="O118" s="143"/>
      <c r="P118" s="14" t="s">
        <v>280</v>
      </c>
      <c r="Q118" s="46" t="s">
        <v>71</v>
      </c>
      <c r="R118" s="209"/>
      <c r="S118" s="211"/>
      <c r="T118" s="248"/>
    </row>
    <row r="119" spans="1:20" ht="78" customHeight="1" x14ac:dyDescent="0.2">
      <c r="A119" s="101"/>
      <c r="B119" s="112"/>
      <c r="C119" s="110"/>
      <c r="D119" s="112"/>
      <c r="E119" s="123" t="s">
        <v>50</v>
      </c>
      <c r="F119" s="111" t="s">
        <v>281</v>
      </c>
      <c r="G119" s="115">
        <v>43739</v>
      </c>
      <c r="H119" s="115">
        <v>44135</v>
      </c>
      <c r="I119" s="111">
        <f>(H119-G119)/7</f>
        <v>56.571428571428569</v>
      </c>
      <c r="J119" s="119">
        <v>1</v>
      </c>
      <c r="K119" s="215" t="s">
        <v>282</v>
      </c>
      <c r="L119" s="259"/>
      <c r="M119" s="47" t="s">
        <v>747</v>
      </c>
      <c r="N119" s="111" t="s">
        <v>227</v>
      </c>
      <c r="O119" s="135" t="s">
        <v>53</v>
      </c>
      <c r="P119" s="89" t="s">
        <v>283</v>
      </c>
      <c r="Q119" s="46" t="s">
        <v>49</v>
      </c>
      <c r="R119" s="209"/>
      <c r="S119" s="211"/>
      <c r="T119" s="248"/>
    </row>
    <row r="120" spans="1:20" ht="192.75" customHeight="1" x14ac:dyDescent="0.2">
      <c r="A120" s="101"/>
      <c r="B120" s="112"/>
      <c r="C120" s="110"/>
      <c r="D120" s="112"/>
      <c r="E120" s="124"/>
      <c r="F120" s="112"/>
      <c r="G120" s="116"/>
      <c r="H120" s="116"/>
      <c r="I120" s="112"/>
      <c r="J120" s="120"/>
      <c r="K120" s="216"/>
      <c r="L120" s="259"/>
      <c r="M120" s="47" t="s">
        <v>284</v>
      </c>
      <c r="N120" s="112"/>
      <c r="O120" s="136"/>
      <c r="P120" s="89" t="s">
        <v>285</v>
      </c>
      <c r="Q120" s="46" t="s">
        <v>65</v>
      </c>
      <c r="R120" s="209"/>
      <c r="S120" s="211"/>
      <c r="T120" s="248"/>
    </row>
    <row r="121" spans="1:20" ht="192.75" customHeight="1" x14ac:dyDescent="0.2">
      <c r="A121" s="101"/>
      <c r="B121" s="112"/>
      <c r="C121" s="110"/>
      <c r="D121" s="112"/>
      <c r="E121" s="124"/>
      <c r="F121" s="112"/>
      <c r="G121" s="116"/>
      <c r="H121" s="116"/>
      <c r="I121" s="112"/>
      <c r="J121" s="120"/>
      <c r="K121" s="216"/>
      <c r="L121" s="259"/>
      <c r="M121" s="47" t="s">
        <v>286</v>
      </c>
      <c r="N121" s="112"/>
      <c r="O121" s="136"/>
      <c r="P121" s="89" t="s">
        <v>287</v>
      </c>
      <c r="Q121" s="45" t="s">
        <v>68</v>
      </c>
      <c r="R121" s="209"/>
      <c r="S121" s="211"/>
      <c r="T121" s="248"/>
    </row>
    <row r="122" spans="1:20" ht="108" customHeight="1" x14ac:dyDescent="0.2">
      <c r="A122" s="101"/>
      <c r="B122" s="112"/>
      <c r="C122" s="110"/>
      <c r="D122" s="112"/>
      <c r="E122" s="145"/>
      <c r="F122" s="125"/>
      <c r="G122" s="126"/>
      <c r="H122" s="126"/>
      <c r="I122" s="125"/>
      <c r="J122" s="146"/>
      <c r="K122" s="217"/>
      <c r="L122" s="259"/>
      <c r="M122" s="47" t="s">
        <v>288</v>
      </c>
      <c r="N122" s="125"/>
      <c r="O122" s="137"/>
      <c r="P122" s="89" t="s">
        <v>289</v>
      </c>
      <c r="Q122" s="46" t="s">
        <v>71</v>
      </c>
      <c r="R122" s="209"/>
      <c r="S122" s="211"/>
      <c r="T122" s="248"/>
    </row>
    <row r="123" spans="1:20" ht="69.75" customHeight="1" x14ac:dyDescent="0.2">
      <c r="A123" s="101"/>
      <c r="B123" s="112"/>
      <c r="C123" s="110"/>
      <c r="D123" s="112"/>
      <c r="E123" s="123" t="s">
        <v>57</v>
      </c>
      <c r="F123" s="111" t="s">
        <v>290</v>
      </c>
      <c r="G123" s="115">
        <v>43770</v>
      </c>
      <c r="H123" s="186">
        <v>44196</v>
      </c>
      <c r="I123" s="117">
        <f>(H123-G123)/7</f>
        <v>60.857142857142854</v>
      </c>
      <c r="J123" s="119">
        <v>1</v>
      </c>
      <c r="K123" s="121" t="s">
        <v>291</v>
      </c>
      <c r="L123" s="259"/>
      <c r="M123" s="47" t="s">
        <v>59</v>
      </c>
      <c r="N123" s="111" t="s">
        <v>292</v>
      </c>
      <c r="O123" s="138" t="s">
        <v>291</v>
      </c>
      <c r="P123" s="89" t="s">
        <v>293</v>
      </c>
      <c r="Q123" s="46" t="s">
        <v>49</v>
      </c>
      <c r="R123" s="209"/>
      <c r="S123" s="211"/>
      <c r="T123" s="248"/>
    </row>
    <row r="124" spans="1:20" ht="180" customHeight="1" x14ac:dyDescent="0.2">
      <c r="A124" s="101"/>
      <c r="B124" s="112"/>
      <c r="C124" s="110"/>
      <c r="D124" s="112"/>
      <c r="E124" s="124"/>
      <c r="F124" s="112"/>
      <c r="G124" s="116"/>
      <c r="H124" s="187"/>
      <c r="I124" s="118"/>
      <c r="J124" s="120"/>
      <c r="K124" s="122"/>
      <c r="L124" s="259"/>
      <c r="M124" s="47" t="s">
        <v>294</v>
      </c>
      <c r="N124" s="112"/>
      <c r="O124" s="139"/>
      <c r="P124" s="89" t="s">
        <v>295</v>
      </c>
      <c r="Q124" s="46" t="s">
        <v>62</v>
      </c>
      <c r="R124" s="209"/>
      <c r="S124" s="211"/>
      <c r="T124" s="248"/>
    </row>
    <row r="125" spans="1:20" ht="174.75" customHeight="1" x14ac:dyDescent="0.2">
      <c r="A125" s="101"/>
      <c r="B125" s="112"/>
      <c r="C125" s="110"/>
      <c r="D125" s="112"/>
      <c r="E125" s="124"/>
      <c r="F125" s="112"/>
      <c r="G125" s="116"/>
      <c r="H125" s="187"/>
      <c r="I125" s="118"/>
      <c r="J125" s="120"/>
      <c r="K125" s="122"/>
      <c r="L125" s="259"/>
      <c r="M125" s="8" t="s">
        <v>296</v>
      </c>
      <c r="N125" s="112"/>
      <c r="O125" s="139"/>
      <c r="P125" s="89" t="s">
        <v>297</v>
      </c>
      <c r="Q125" s="46" t="s">
        <v>65</v>
      </c>
      <c r="R125" s="209"/>
      <c r="S125" s="211"/>
      <c r="T125" s="248"/>
    </row>
    <row r="126" spans="1:20" ht="258" customHeight="1" x14ac:dyDescent="0.2">
      <c r="A126" s="101"/>
      <c r="B126" s="112"/>
      <c r="C126" s="110"/>
      <c r="D126" s="112"/>
      <c r="E126" s="124"/>
      <c r="F126" s="112"/>
      <c r="G126" s="116"/>
      <c r="H126" s="187"/>
      <c r="I126" s="118"/>
      <c r="J126" s="120"/>
      <c r="K126" s="122"/>
      <c r="L126" s="259"/>
      <c r="M126" s="47" t="s">
        <v>298</v>
      </c>
      <c r="N126" s="112"/>
      <c r="O126" s="139"/>
      <c r="P126" s="89" t="s">
        <v>299</v>
      </c>
      <c r="Q126" s="45" t="s">
        <v>68</v>
      </c>
      <c r="R126" s="209"/>
      <c r="S126" s="211"/>
      <c r="T126" s="248"/>
    </row>
    <row r="127" spans="1:20" ht="127.5" customHeight="1" x14ac:dyDescent="0.2">
      <c r="A127" s="101"/>
      <c r="B127" s="112"/>
      <c r="C127" s="110"/>
      <c r="D127" s="112"/>
      <c r="E127" s="124"/>
      <c r="F127" s="112"/>
      <c r="G127" s="116"/>
      <c r="H127" s="187"/>
      <c r="I127" s="118"/>
      <c r="J127" s="120"/>
      <c r="K127" s="122"/>
      <c r="L127" s="259"/>
      <c r="M127" s="47" t="s">
        <v>300</v>
      </c>
      <c r="N127" s="112"/>
      <c r="O127" s="139"/>
      <c r="P127" s="89" t="s">
        <v>301</v>
      </c>
      <c r="Q127" s="46" t="s">
        <v>71</v>
      </c>
      <c r="R127" s="209"/>
      <c r="S127" s="211"/>
      <c r="T127" s="248"/>
    </row>
    <row r="128" spans="1:20" ht="127.5" customHeight="1" x14ac:dyDescent="0.2">
      <c r="A128" s="101"/>
      <c r="B128" s="112"/>
      <c r="C128" s="110"/>
      <c r="D128" s="112"/>
      <c r="E128" s="124"/>
      <c r="F128" s="112"/>
      <c r="G128" s="116"/>
      <c r="H128" s="187"/>
      <c r="I128" s="118"/>
      <c r="J128" s="120"/>
      <c r="K128" s="122"/>
      <c r="L128" s="259"/>
      <c r="M128" s="55" t="s">
        <v>302</v>
      </c>
      <c r="N128" s="112"/>
      <c r="O128" s="139"/>
      <c r="P128" s="89" t="s">
        <v>303</v>
      </c>
      <c r="Q128" s="46" t="s">
        <v>74</v>
      </c>
      <c r="R128" s="209"/>
      <c r="S128" s="211"/>
      <c r="T128" s="248"/>
    </row>
    <row r="129" spans="1:20" ht="127.5" customHeight="1" x14ac:dyDescent="0.2">
      <c r="A129" s="101"/>
      <c r="B129" s="112"/>
      <c r="C129" s="110"/>
      <c r="D129" s="112"/>
      <c r="E129" s="145"/>
      <c r="F129" s="125"/>
      <c r="G129" s="126"/>
      <c r="H129" s="188"/>
      <c r="I129" s="127"/>
      <c r="J129" s="146"/>
      <c r="K129" s="134"/>
      <c r="L129" s="259"/>
      <c r="M129" s="55" t="s">
        <v>304</v>
      </c>
      <c r="N129" s="125"/>
      <c r="O129" s="140"/>
      <c r="P129" s="89" t="s">
        <v>305</v>
      </c>
      <c r="Q129" s="46" t="s">
        <v>106</v>
      </c>
      <c r="R129" s="209"/>
      <c r="S129" s="211"/>
      <c r="T129" s="248"/>
    </row>
    <row r="130" spans="1:20" ht="75.75" customHeight="1" x14ac:dyDescent="0.2">
      <c r="A130" s="101"/>
      <c r="B130" s="112"/>
      <c r="C130" s="110"/>
      <c r="D130" s="112"/>
      <c r="E130" s="123" t="s">
        <v>146</v>
      </c>
      <c r="F130" s="111" t="s">
        <v>306</v>
      </c>
      <c r="G130" s="115">
        <v>43770</v>
      </c>
      <c r="H130" s="186">
        <v>44286</v>
      </c>
      <c r="I130" s="117">
        <f>(H130-G130)/7</f>
        <v>73.714285714285708</v>
      </c>
      <c r="J130" s="119">
        <v>1</v>
      </c>
      <c r="K130" s="121" t="s">
        <v>307</v>
      </c>
      <c r="L130" s="259"/>
      <c r="M130" s="57"/>
      <c r="N130" s="111" t="s">
        <v>227</v>
      </c>
      <c r="O130" s="138" t="s">
        <v>748</v>
      </c>
      <c r="P130" s="89" t="s">
        <v>308</v>
      </c>
      <c r="Q130" s="46" t="s">
        <v>49</v>
      </c>
      <c r="R130" s="209"/>
      <c r="S130" s="211"/>
      <c r="T130" s="248"/>
    </row>
    <row r="131" spans="1:20" ht="101.25" customHeight="1" x14ac:dyDescent="0.2">
      <c r="A131" s="101"/>
      <c r="B131" s="112"/>
      <c r="C131" s="110"/>
      <c r="D131" s="112"/>
      <c r="E131" s="124"/>
      <c r="F131" s="112"/>
      <c r="G131" s="116"/>
      <c r="H131" s="187"/>
      <c r="I131" s="118"/>
      <c r="J131" s="120"/>
      <c r="K131" s="122"/>
      <c r="L131" s="259"/>
      <c r="M131" s="47" t="s">
        <v>309</v>
      </c>
      <c r="N131" s="112"/>
      <c r="O131" s="139"/>
      <c r="P131" s="90" t="s">
        <v>310</v>
      </c>
      <c r="Q131" s="46" t="s">
        <v>62</v>
      </c>
      <c r="R131" s="209"/>
      <c r="S131" s="211"/>
      <c r="T131" s="248"/>
    </row>
    <row r="132" spans="1:20" ht="181.5" customHeight="1" x14ac:dyDescent="0.2">
      <c r="A132" s="101"/>
      <c r="B132" s="112"/>
      <c r="C132" s="110"/>
      <c r="D132" s="112"/>
      <c r="E132" s="124"/>
      <c r="F132" s="112"/>
      <c r="G132" s="116"/>
      <c r="H132" s="187"/>
      <c r="I132" s="118"/>
      <c r="J132" s="120"/>
      <c r="K132" s="122"/>
      <c r="L132" s="259"/>
      <c r="M132" s="25" t="s">
        <v>296</v>
      </c>
      <c r="N132" s="112"/>
      <c r="O132" s="139"/>
      <c r="P132" s="90" t="s">
        <v>297</v>
      </c>
      <c r="Q132" s="46" t="s">
        <v>65</v>
      </c>
      <c r="R132" s="209"/>
      <c r="S132" s="211"/>
      <c r="T132" s="248"/>
    </row>
    <row r="133" spans="1:20" ht="128.25" customHeight="1" x14ac:dyDescent="0.2">
      <c r="A133" s="101"/>
      <c r="B133" s="112"/>
      <c r="C133" s="110"/>
      <c r="D133" s="112"/>
      <c r="E133" s="124"/>
      <c r="F133" s="112"/>
      <c r="G133" s="116"/>
      <c r="H133" s="187"/>
      <c r="I133" s="118"/>
      <c r="J133" s="120"/>
      <c r="K133" s="122"/>
      <c r="L133" s="259"/>
      <c r="M133" s="25" t="s">
        <v>311</v>
      </c>
      <c r="N133" s="112"/>
      <c r="O133" s="139"/>
      <c r="P133" s="89" t="s">
        <v>312</v>
      </c>
      <c r="Q133" s="45" t="s">
        <v>68</v>
      </c>
      <c r="R133" s="209"/>
      <c r="S133" s="211"/>
      <c r="T133" s="248"/>
    </row>
    <row r="134" spans="1:20" ht="88.5" customHeight="1" x14ac:dyDescent="0.2">
      <c r="A134" s="101"/>
      <c r="B134" s="112"/>
      <c r="C134" s="110"/>
      <c r="D134" s="112"/>
      <c r="E134" s="124"/>
      <c r="F134" s="112"/>
      <c r="G134" s="116"/>
      <c r="H134" s="187"/>
      <c r="I134" s="118"/>
      <c r="J134" s="120"/>
      <c r="K134" s="122"/>
      <c r="L134" s="259"/>
      <c r="M134" s="25" t="s">
        <v>313</v>
      </c>
      <c r="N134" s="112"/>
      <c r="O134" s="139"/>
      <c r="P134" s="90" t="s">
        <v>314</v>
      </c>
      <c r="Q134" s="46" t="s">
        <v>71</v>
      </c>
      <c r="R134" s="209"/>
      <c r="S134" s="211"/>
      <c r="T134" s="248"/>
    </row>
    <row r="135" spans="1:20" ht="105.75" customHeight="1" x14ac:dyDescent="0.2">
      <c r="A135" s="101"/>
      <c r="B135" s="112"/>
      <c r="C135" s="110"/>
      <c r="D135" s="112"/>
      <c r="E135" s="145"/>
      <c r="F135" s="125"/>
      <c r="G135" s="126"/>
      <c r="H135" s="188"/>
      <c r="I135" s="127"/>
      <c r="J135" s="146"/>
      <c r="K135" s="134"/>
      <c r="L135" s="259"/>
      <c r="M135" s="49" t="s">
        <v>315</v>
      </c>
      <c r="N135" s="125"/>
      <c r="O135" s="140"/>
      <c r="P135" s="90" t="s">
        <v>316</v>
      </c>
      <c r="Q135" s="46" t="s">
        <v>74</v>
      </c>
      <c r="R135" s="209"/>
      <c r="S135" s="211"/>
      <c r="T135" s="248"/>
    </row>
    <row r="136" spans="1:20" ht="101.25" customHeight="1" x14ac:dyDescent="0.2">
      <c r="A136" s="101"/>
      <c r="B136" s="112"/>
      <c r="C136" s="110"/>
      <c r="D136" s="112"/>
      <c r="E136" s="123" t="s">
        <v>160</v>
      </c>
      <c r="F136" s="111" t="s">
        <v>749</v>
      </c>
      <c r="G136" s="115">
        <v>43983</v>
      </c>
      <c r="H136" s="115">
        <v>44346</v>
      </c>
      <c r="I136" s="117">
        <f>(H136-G136)/7</f>
        <v>51.857142857142854</v>
      </c>
      <c r="J136" s="119">
        <v>1</v>
      </c>
      <c r="K136" s="121" t="s">
        <v>317</v>
      </c>
      <c r="L136" s="259"/>
      <c r="M136" s="25" t="s">
        <v>59</v>
      </c>
      <c r="N136" s="111" t="s">
        <v>227</v>
      </c>
      <c r="O136" s="128" t="s">
        <v>53</v>
      </c>
      <c r="P136" s="90" t="s">
        <v>189</v>
      </c>
      <c r="Q136" s="46" t="s">
        <v>62</v>
      </c>
      <c r="R136" s="209"/>
      <c r="S136" s="211"/>
      <c r="T136" s="248"/>
    </row>
    <row r="137" spans="1:20" ht="135" customHeight="1" x14ac:dyDescent="0.2">
      <c r="A137" s="101"/>
      <c r="B137" s="112"/>
      <c r="C137" s="110"/>
      <c r="D137" s="112"/>
      <c r="E137" s="124"/>
      <c r="F137" s="112"/>
      <c r="G137" s="116"/>
      <c r="H137" s="116"/>
      <c r="I137" s="118"/>
      <c r="J137" s="120"/>
      <c r="K137" s="122"/>
      <c r="L137" s="259"/>
      <c r="M137" s="25" t="s">
        <v>318</v>
      </c>
      <c r="N137" s="112"/>
      <c r="O137" s="129"/>
      <c r="P137" s="90" t="s">
        <v>319</v>
      </c>
      <c r="Q137" s="46" t="s">
        <v>65</v>
      </c>
      <c r="R137" s="209"/>
      <c r="S137" s="211"/>
      <c r="T137" s="248"/>
    </row>
    <row r="138" spans="1:20" ht="272.25" customHeight="1" x14ac:dyDescent="0.2">
      <c r="A138" s="101"/>
      <c r="B138" s="112"/>
      <c r="C138" s="110"/>
      <c r="D138" s="112"/>
      <c r="E138" s="124"/>
      <c r="F138" s="112"/>
      <c r="G138" s="116"/>
      <c r="H138" s="116"/>
      <c r="I138" s="118"/>
      <c r="J138" s="120"/>
      <c r="K138" s="122"/>
      <c r="L138" s="259"/>
      <c r="M138" s="25" t="s">
        <v>320</v>
      </c>
      <c r="N138" s="112"/>
      <c r="O138" s="129"/>
      <c r="P138" s="89" t="s">
        <v>321</v>
      </c>
      <c r="Q138" s="45" t="s">
        <v>68</v>
      </c>
      <c r="R138" s="209"/>
      <c r="S138" s="211"/>
      <c r="T138" s="248"/>
    </row>
    <row r="139" spans="1:20" ht="99.75" customHeight="1" x14ac:dyDescent="0.2">
      <c r="A139" s="101"/>
      <c r="B139" s="112"/>
      <c r="C139" s="110"/>
      <c r="D139" s="112"/>
      <c r="E139" s="124"/>
      <c r="F139" s="112"/>
      <c r="G139" s="116"/>
      <c r="H139" s="116"/>
      <c r="I139" s="118"/>
      <c r="J139" s="120"/>
      <c r="K139" s="122"/>
      <c r="L139" s="259"/>
      <c r="M139" s="25" t="s">
        <v>322</v>
      </c>
      <c r="N139" s="112"/>
      <c r="O139" s="129"/>
      <c r="P139" s="90" t="s">
        <v>323</v>
      </c>
      <c r="Q139" s="46" t="s">
        <v>71</v>
      </c>
      <c r="R139" s="209"/>
      <c r="S139" s="211"/>
      <c r="T139" s="248"/>
    </row>
    <row r="140" spans="1:20" ht="99.75" customHeight="1" x14ac:dyDescent="0.2">
      <c r="A140" s="101"/>
      <c r="B140" s="112"/>
      <c r="C140" s="110"/>
      <c r="D140" s="112"/>
      <c r="E140" s="124"/>
      <c r="F140" s="112"/>
      <c r="G140" s="116"/>
      <c r="H140" s="116"/>
      <c r="I140" s="118"/>
      <c r="J140" s="120"/>
      <c r="K140" s="122"/>
      <c r="L140" s="259"/>
      <c r="M140" s="58" t="s">
        <v>324</v>
      </c>
      <c r="N140" s="112"/>
      <c r="O140" s="129"/>
      <c r="P140" s="90" t="s">
        <v>325</v>
      </c>
      <c r="Q140" s="46" t="s">
        <v>74</v>
      </c>
      <c r="R140" s="209"/>
      <c r="S140" s="211"/>
      <c r="T140" s="248"/>
    </row>
    <row r="141" spans="1:20" ht="99.75" customHeight="1" x14ac:dyDescent="0.2">
      <c r="A141" s="101"/>
      <c r="B141" s="112"/>
      <c r="C141" s="110"/>
      <c r="D141" s="112"/>
      <c r="E141" s="124"/>
      <c r="F141" s="112"/>
      <c r="G141" s="116"/>
      <c r="H141" s="116"/>
      <c r="I141" s="118"/>
      <c r="J141" s="120"/>
      <c r="K141" s="122"/>
      <c r="L141" s="259"/>
      <c r="M141" s="59" t="s">
        <v>326</v>
      </c>
      <c r="N141" s="112"/>
      <c r="O141" s="129"/>
      <c r="P141" s="90" t="s">
        <v>327</v>
      </c>
      <c r="Q141" s="46" t="s">
        <v>185</v>
      </c>
      <c r="R141" s="209"/>
      <c r="S141" s="211"/>
      <c r="T141" s="248"/>
    </row>
    <row r="142" spans="1:20" ht="99.75" customHeight="1" x14ac:dyDescent="0.2">
      <c r="A142" s="101"/>
      <c r="B142" s="112"/>
      <c r="C142" s="110"/>
      <c r="D142" s="112"/>
      <c r="E142" s="145"/>
      <c r="F142" s="125"/>
      <c r="G142" s="126"/>
      <c r="H142" s="126"/>
      <c r="I142" s="127"/>
      <c r="J142" s="146"/>
      <c r="K142" s="134"/>
      <c r="L142" s="259"/>
      <c r="M142" s="59" t="s">
        <v>328</v>
      </c>
      <c r="N142" s="125"/>
      <c r="O142" s="130"/>
      <c r="P142" s="90" t="s">
        <v>329</v>
      </c>
      <c r="Q142" s="46" t="s">
        <v>79</v>
      </c>
      <c r="R142" s="209"/>
      <c r="S142" s="211"/>
      <c r="T142" s="248"/>
    </row>
    <row r="143" spans="1:20" ht="76.5" customHeight="1" x14ac:dyDescent="0.2">
      <c r="A143" s="101"/>
      <c r="B143" s="112"/>
      <c r="C143" s="110"/>
      <c r="D143" s="112"/>
      <c r="E143" s="123" t="s">
        <v>171</v>
      </c>
      <c r="F143" s="111" t="s">
        <v>749</v>
      </c>
      <c r="G143" s="115">
        <v>44136</v>
      </c>
      <c r="H143" s="115">
        <v>44377</v>
      </c>
      <c r="I143" s="117">
        <f>(H143-G143)/7</f>
        <v>34.428571428571431</v>
      </c>
      <c r="J143" s="131">
        <v>0</v>
      </c>
      <c r="K143" s="121" t="s">
        <v>317</v>
      </c>
      <c r="L143" s="259"/>
      <c r="M143" s="25" t="s">
        <v>59</v>
      </c>
      <c r="N143" s="111" t="s">
        <v>227</v>
      </c>
      <c r="O143" s="128" t="s">
        <v>53</v>
      </c>
      <c r="P143" s="90" t="s">
        <v>189</v>
      </c>
      <c r="Q143" s="46" t="s">
        <v>65</v>
      </c>
      <c r="R143" s="209"/>
      <c r="S143" s="211"/>
      <c r="T143" s="248"/>
    </row>
    <row r="144" spans="1:20" ht="164.25" customHeight="1" x14ac:dyDescent="0.2">
      <c r="A144" s="101"/>
      <c r="B144" s="112"/>
      <c r="C144" s="110"/>
      <c r="D144" s="112"/>
      <c r="E144" s="124"/>
      <c r="F144" s="112"/>
      <c r="G144" s="116"/>
      <c r="H144" s="116"/>
      <c r="I144" s="118"/>
      <c r="J144" s="132"/>
      <c r="K144" s="122"/>
      <c r="L144" s="259"/>
      <c r="M144" s="25" t="s">
        <v>330</v>
      </c>
      <c r="N144" s="112"/>
      <c r="O144" s="129"/>
      <c r="P144" s="89" t="s">
        <v>331</v>
      </c>
      <c r="Q144" s="45" t="s">
        <v>68</v>
      </c>
      <c r="R144" s="209"/>
      <c r="S144" s="211"/>
      <c r="T144" s="248"/>
    </row>
    <row r="145" spans="1:20" ht="79.5" customHeight="1" x14ac:dyDescent="0.2">
      <c r="A145" s="101"/>
      <c r="B145" s="112"/>
      <c r="C145" s="110"/>
      <c r="D145" s="112"/>
      <c r="E145" s="124"/>
      <c r="F145" s="112"/>
      <c r="G145" s="116"/>
      <c r="H145" s="116"/>
      <c r="I145" s="118"/>
      <c r="J145" s="132"/>
      <c r="K145" s="122"/>
      <c r="L145" s="259"/>
      <c r="M145" s="25" t="s">
        <v>332</v>
      </c>
      <c r="N145" s="112"/>
      <c r="O145" s="129"/>
      <c r="P145" s="90" t="s">
        <v>333</v>
      </c>
      <c r="Q145" s="46" t="s">
        <v>71</v>
      </c>
      <c r="R145" s="209"/>
      <c r="S145" s="211"/>
      <c r="T145" s="248"/>
    </row>
    <row r="146" spans="1:20" ht="117" customHeight="1" x14ac:dyDescent="0.2">
      <c r="A146" s="101"/>
      <c r="B146" s="112"/>
      <c r="C146" s="110"/>
      <c r="D146" s="112"/>
      <c r="E146" s="124"/>
      <c r="F146" s="112"/>
      <c r="G146" s="116"/>
      <c r="H146" s="116"/>
      <c r="I146" s="118"/>
      <c r="J146" s="132"/>
      <c r="K146" s="122"/>
      <c r="L146" s="259"/>
      <c r="M146" s="25" t="s">
        <v>334</v>
      </c>
      <c r="N146" s="112"/>
      <c r="O146" s="129"/>
      <c r="P146" s="90" t="s">
        <v>335</v>
      </c>
      <c r="Q146" s="46" t="s">
        <v>74</v>
      </c>
      <c r="R146" s="209"/>
      <c r="S146" s="211"/>
      <c r="T146" s="248"/>
    </row>
    <row r="147" spans="1:20" ht="117" customHeight="1" x14ac:dyDescent="0.2">
      <c r="A147" s="101"/>
      <c r="B147" s="112"/>
      <c r="C147" s="110"/>
      <c r="D147" s="112"/>
      <c r="E147" s="124"/>
      <c r="F147" s="112"/>
      <c r="G147" s="116"/>
      <c r="H147" s="116"/>
      <c r="I147" s="118"/>
      <c r="J147" s="132"/>
      <c r="K147" s="122"/>
      <c r="L147" s="259"/>
      <c r="M147" s="25" t="s">
        <v>259</v>
      </c>
      <c r="N147" s="112"/>
      <c r="O147" s="129"/>
      <c r="P147" s="90" t="s">
        <v>336</v>
      </c>
      <c r="Q147" s="46" t="s">
        <v>185</v>
      </c>
      <c r="R147" s="209"/>
      <c r="S147" s="211"/>
      <c r="T147" s="248"/>
    </row>
    <row r="148" spans="1:20" ht="117" customHeight="1" x14ac:dyDescent="0.2">
      <c r="A148" s="101"/>
      <c r="B148" s="112"/>
      <c r="C148" s="110"/>
      <c r="D148" s="112"/>
      <c r="E148" s="124"/>
      <c r="F148" s="112"/>
      <c r="G148" s="116"/>
      <c r="H148" s="116"/>
      <c r="I148" s="118"/>
      <c r="J148" s="132"/>
      <c r="K148" s="122"/>
      <c r="L148" s="259"/>
      <c r="M148" s="25" t="s">
        <v>261</v>
      </c>
      <c r="N148" s="112"/>
      <c r="O148" s="129"/>
      <c r="P148" s="14" t="s">
        <v>337</v>
      </c>
      <c r="Q148" s="46" t="s">
        <v>79</v>
      </c>
      <c r="R148" s="209"/>
      <c r="S148" s="211"/>
      <c r="T148" s="248"/>
    </row>
    <row r="149" spans="1:20" ht="117" customHeight="1" x14ac:dyDescent="0.2">
      <c r="A149" s="102"/>
      <c r="B149" s="125"/>
      <c r="C149" s="230"/>
      <c r="D149" s="125"/>
      <c r="E149" s="145"/>
      <c r="F149" s="125"/>
      <c r="G149" s="126"/>
      <c r="H149" s="126"/>
      <c r="I149" s="127"/>
      <c r="J149" s="133"/>
      <c r="K149" s="134"/>
      <c r="L149" s="260"/>
      <c r="M149" s="47" t="s">
        <v>264</v>
      </c>
      <c r="N149" s="125"/>
      <c r="O149" s="130"/>
      <c r="P149" s="65" t="s">
        <v>686</v>
      </c>
      <c r="Q149" s="46" t="s">
        <v>682</v>
      </c>
      <c r="R149" s="261"/>
      <c r="S149" s="246"/>
      <c r="T149" s="249"/>
    </row>
    <row r="150" spans="1:20" ht="247.5" customHeight="1" x14ac:dyDescent="0.2">
      <c r="A150" s="100">
        <v>6</v>
      </c>
      <c r="B150" s="111" t="s">
        <v>750</v>
      </c>
      <c r="C150" s="109" t="s">
        <v>338</v>
      </c>
      <c r="D150" s="111" t="s">
        <v>751</v>
      </c>
      <c r="E150" s="123" t="s">
        <v>37</v>
      </c>
      <c r="F150" s="111" t="s">
        <v>339</v>
      </c>
      <c r="G150" s="115">
        <v>43648</v>
      </c>
      <c r="H150" s="115">
        <v>44074</v>
      </c>
      <c r="I150" s="212">
        <f>(H150-G150)/7</f>
        <v>60.857142857142854</v>
      </c>
      <c r="J150" s="119">
        <v>1</v>
      </c>
      <c r="K150" s="147" t="s">
        <v>340</v>
      </c>
      <c r="L150" s="258">
        <f>AVERAGE(J150:J168)</f>
        <v>1</v>
      </c>
      <c r="M150" s="25" t="s">
        <v>752</v>
      </c>
      <c r="N150" s="111" t="s">
        <v>227</v>
      </c>
      <c r="O150" s="141" t="s">
        <v>97</v>
      </c>
      <c r="P150" s="14" t="s">
        <v>753</v>
      </c>
      <c r="Q150" s="46" t="s">
        <v>46</v>
      </c>
      <c r="R150" s="242"/>
      <c r="S150" s="245"/>
      <c r="T150" s="247" t="s">
        <v>341</v>
      </c>
    </row>
    <row r="151" spans="1:20" ht="147" customHeight="1" x14ac:dyDescent="0.2">
      <c r="A151" s="101"/>
      <c r="B151" s="112"/>
      <c r="C151" s="110"/>
      <c r="D151" s="112"/>
      <c r="E151" s="124"/>
      <c r="F151" s="112"/>
      <c r="G151" s="116"/>
      <c r="H151" s="116"/>
      <c r="I151" s="213"/>
      <c r="J151" s="120"/>
      <c r="K151" s="148"/>
      <c r="L151" s="259"/>
      <c r="M151" s="25" t="s">
        <v>342</v>
      </c>
      <c r="N151" s="112"/>
      <c r="O151" s="142"/>
      <c r="P151" s="14" t="s">
        <v>343</v>
      </c>
      <c r="Q151" s="46" t="s">
        <v>117</v>
      </c>
      <c r="R151" s="243"/>
      <c r="S151" s="211"/>
      <c r="T151" s="248"/>
    </row>
    <row r="152" spans="1:20" ht="195" customHeight="1" x14ac:dyDescent="0.2">
      <c r="A152" s="101"/>
      <c r="B152" s="112"/>
      <c r="C152" s="110"/>
      <c r="D152" s="112"/>
      <c r="E152" s="124"/>
      <c r="F152" s="112"/>
      <c r="G152" s="116"/>
      <c r="H152" s="116"/>
      <c r="I152" s="213"/>
      <c r="J152" s="120"/>
      <c r="K152" s="148"/>
      <c r="L152" s="259"/>
      <c r="M152" s="25" t="s">
        <v>344</v>
      </c>
      <c r="N152" s="112"/>
      <c r="O152" s="142"/>
      <c r="P152" s="14" t="s">
        <v>345</v>
      </c>
      <c r="Q152" s="46" t="s">
        <v>62</v>
      </c>
      <c r="R152" s="243"/>
      <c r="S152" s="211"/>
      <c r="T152" s="248"/>
    </row>
    <row r="153" spans="1:20" ht="213.75" customHeight="1" x14ac:dyDescent="0.2">
      <c r="A153" s="101"/>
      <c r="B153" s="112"/>
      <c r="C153" s="110"/>
      <c r="D153" s="112"/>
      <c r="E153" s="145"/>
      <c r="F153" s="125"/>
      <c r="G153" s="126"/>
      <c r="H153" s="126"/>
      <c r="I153" s="214"/>
      <c r="J153" s="146"/>
      <c r="K153" s="149"/>
      <c r="L153" s="259"/>
      <c r="M153" s="25" t="s">
        <v>754</v>
      </c>
      <c r="N153" s="125"/>
      <c r="O153" s="143"/>
      <c r="P153" s="14" t="s">
        <v>346</v>
      </c>
      <c r="Q153" s="46" t="s">
        <v>65</v>
      </c>
      <c r="R153" s="243"/>
      <c r="S153" s="211"/>
      <c r="T153" s="248"/>
    </row>
    <row r="154" spans="1:20" ht="234" customHeight="1" x14ac:dyDescent="0.2">
      <c r="A154" s="101"/>
      <c r="B154" s="112"/>
      <c r="C154" s="110"/>
      <c r="D154" s="112"/>
      <c r="E154" s="123" t="s">
        <v>50</v>
      </c>
      <c r="F154" s="111" t="s">
        <v>755</v>
      </c>
      <c r="G154" s="115">
        <v>43678</v>
      </c>
      <c r="H154" s="115">
        <v>44347</v>
      </c>
      <c r="I154" s="212">
        <f>(H154-G154)/7</f>
        <v>95.571428571428569</v>
      </c>
      <c r="J154" s="119">
        <v>1</v>
      </c>
      <c r="K154" s="147" t="s">
        <v>347</v>
      </c>
      <c r="L154" s="259"/>
      <c r="M154" s="25" t="s">
        <v>756</v>
      </c>
      <c r="N154" s="111" t="s">
        <v>227</v>
      </c>
      <c r="O154" s="218" t="s">
        <v>347</v>
      </c>
      <c r="P154" s="14" t="s">
        <v>348</v>
      </c>
      <c r="Q154" s="46" t="s">
        <v>46</v>
      </c>
      <c r="R154" s="243"/>
      <c r="S154" s="211"/>
      <c r="T154" s="248"/>
    </row>
    <row r="155" spans="1:20" ht="141" customHeight="1" x14ac:dyDescent="0.2">
      <c r="A155" s="101"/>
      <c r="B155" s="112"/>
      <c r="C155" s="110"/>
      <c r="D155" s="112"/>
      <c r="E155" s="124"/>
      <c r="F155" s="112"/>
      <c r="G155" s="116"/>
      <c r="H155" s="116"/>
      <c r="I155" s="213"/>
      <c r="J155" s="120"/>
      <c r="K155" s="148"/>
      <c r="L155" s="259"/>
      <c r="M155" s="25" t="s">
        <v>349</v>
      </c>
      <c r="N155" s="112"/>
      <c r="O155" s="164"/>
      <c r="P155" s="14" t="s">
        <v>350</v>
      </c>
      <c r="Q155" s="46" t="s">
        <v>117</v>
      </c>
      <c r="R155" s="243"/>
      <c r="S155" s="211"/>
      <c r="T155" s="248"/>
    </row>
    <row r="156" spans="1:20" ht="191.25" customHeight="1" x14ac:dyDescent="0.2">
      <c r="A156" s="101"/>
      <c r="B156" s="112"/>
      <c r="C156" s="110"/>
      <c r="D156" s="112"/>
      <c r="E156" s="124"/>
      <c r="F156" s="112"/>
      <c r="G156" s="116"/>
      <c r="H156" s="116"/>
      <c r="I156" s="213"/>
      <c r="J156" s="120"/>
      <c r="K156" s="148"/>
      <c r="L156" s="259"/>
      <c r="M156" s="47" t="s">
        <v>351</v>
      </c>
      <c r="N156" s="112"/>
      <c r="O156" s="164"/>
      <c r="P156" s="14" t="s">
        <v>352</v>
      </c>
      <c r="Q156" s="46" t="s">
        <v>62</v>
      </c>
      <c r="R156" s="243"/>
      <c r="S156" s="211"/>
      <c r="T156" s="248"/>
    </row>
    <row r="157" spans="1:20" ht="191.25" customHeight="1" x14ac:dyDescent="0.2">
      <c r="A157" s="101"/>
      <c r="B157" s="112"/>
      <c r="C157" s="110"/>
      <c r="D157" s="112"/>
      <c r="E157" s="145"/>
      <c r="F157" s="125"/>
      <c r="G157" s="126"/>
      <c r="H157" s="126"/>
      <c r="I157" s="214"/>
      <c r="J157" s="146"/>
      <c r="K157" s="149"/>
      <c r="L157" s="259"/>
      <c r="M157" s="25" t="s">
        <v>353</v>
      </c>
      <c r="N157" s="125"/>
      <c r="O157" s="165"/>
      <c r="P157" s="14" t="s">
        <v>354</v>
      </c>
      <c r="Q157" s="46" t="s">
        <v>65</v>
      </c>
      <c r="R157" s="243"/>
      <c r="S157" s="211"/>
      <c r="T157" s="248"/>
    </row>
    <row r="158" spans="1:20" ht="129.75" customHeight="1" x14ac:dyDescent="0.2">
      <c r="A158" s="101"/>
      <c r="B158" s="112"/>
      <c r="C158" s="110"/>
      <c r="D158" s="112"/>
      <c r="E158" s="123" t="s">
        <v>57</v>
      </c>
      <c r="F158" s="111" t="s">
        <v>355</v>
      </c>
      <c r="G158" s="115">
        <v>43678</v>
      </c>
      <c r="H158" s="186">
        <v>44347</v>
      </c>
      <c r="I158" s="117">
        <f>(H158-G158)/7</f>
        <v>95.571428571428569</v>
      </c>
      <c r="J158" s="234">
        <v>1</v>
      </c>
      <c r="K158" s="262" t="s">
        <v>347</v>
      </c>
      <c r="L158" s="259"/>
      <c r="M158" s="60" t="s">
        <v>757</v>
      </c>
      <c r="N158" s="111" t="s">
        <v>227</v>
      </c>
      <c r="O158" s="268" t="s">
        <v>347</v>
      </c>
      <c r="P158" s="14" t="s">
        <v>356</v>
      </c>
      <c r="Q158" s="46" t="s">
        <v>46</v>
      </c>
      <c r="R158" s="243"/>
      <c r="S158" s="211"/>
      <c r="T158" s="248"/>
    </row>
    <row r="159" spans="1:20" ht="144" customHeight="1" x14ac:dyDescent="0.2">
      <c r="A159" s="101"/>
      <c r="B159" s="112"/>
      <c r="C159" s="110"/>
      <c r="D159" s="112"/>
      <c r="E159" s="124"/>
      <c r="F159" s="112"/>
      <c r="G159" s="116"/>
      <c r="H159" s="187"/>
      <c r="I159" s="118"/>
      <c r="J159" s="235"/>
      <c r="K159" s="263"/>
      <c r="L159" s="259"/>
      <c r="M159" s="60" t="s">
        <v>357</v>
      </c>
      <c r="N159" s="112"/>
      <c r="O159" s="269"/>
      <c r="P159" s="14" t="s">
        <v>358</v>
      </c>
      <c r="Q159" s="46" t="s">
        <v>117</v>
      </c>
      <c r="R159" s="243"/>
      <c r="S159" s="211"/>
      <c r="T159" s="248"/>
    </row>
    <row r="160" spans="1:20" ht="271.5" customHeight="1" x14ac:dyDescent="0.2">
      <c r="A160" s="101"/>
      <c r="B160" s="112"/>
      <c r="C160" s="110"/>
      <c r="D160" s="112"/>
      <c r="E160" s="124"/>
      <c r="F160" s="112"/>
      <c r="G160" s="116"/>
      <c r="H160" s="187"/>
      <c r="I160" s="118"/>
      <c r="J160" s="235"/>
      <c r="K160" s="263"/>
      <c r="L160" s="259"/>
      <c r="M160" s="50" t="s">
        <v>359</v>
      </c>
      <c r="N160" s="112"/>
      <c r="O160" s="269"/>
      <c r="P160" s="14" t="s">
        <v>360</v>
      </c>
      <c r="Q160" s="46" t="s">
        <v>62</v>
      </c>
      <c r="R160" s="243"/>
      <c r="S160" s="211"/>
      <c r="T160" s="248"/>
    </row>
    <row r="161" spans="1:20" ht="191.25" customHeight="1" x14ac:dyDescent="0.2">
      <c r="A161" s="101"/>
      <c r="B161" s="112"/>
      <c r="C161" s="110"/>
      <c r="D161" s="112"/>
      <c r="E161" s="124"/>
      <c r="F161" s="112"/>
      <c r="G161" s="116"/>
      <c r="H161" s="187"/>
      <c r="I161" s="118"/>
      <c r="J161" s="235"/>
      <c r="K161" s="263"/>
      <c r="L161" s="259"/>
      <c r="M161" s="50" t="s">
        <v>361</v>
      </c>
      <c r="N161" s="112"/>
      <c r="O161" s="269"/>
      <c r="P161" s="14" t="s">
        <v>362</v>
      </c>
      <c r="Q161" s="46" t="s">
        <v>65</v>
      </c>
      <c r="R161" s="243"/>
      <c r="S161" s="211"/>
      <c r="T161" s="248"/>
    </row>
    <row r="162" spans="1:20" ht="214.5" customHeight="1" x14ac:dyDescent="0.2">
      <c r="A162" s="101"/>
      <c r="B162" s="112"/>
      <c r="C162" s="110"/>
      <c r="D162" s="112"/>
      <c r="E162" s="124"/>
      <c r="F162" s="112"/>
      <c r="G162" s="116"/>
      <c r="H162" s="187"/>
      <c r="I162" s="118"/>
      <c r="J162" s="235"/>
      <c r="K162" s="263"/>
      <c r="L162" s="259"/>
      <c r="M162" s="50" t="s">
        <v>363</v>
      </c>
      <c r="N162" s="112"/>
      <c r="O162" s="269"/>
      <c r="P162" s="14" t="s">
        <v>364</v>
      </c>
      <c r="Q162" s="45" t="s">
        <v>68</v>
      </c>
      <c r="R162" s="243"/>
      <c r="S162" s="211"/>
      <c r="T162" s="248"/>
    </row>
    <row r="163" spans="1:20" ht="103.5" customHeight="1" x14ac:dyDescent="0.2">
      <c r="A163" s="101"/>
      <c r="B163" s="112"/>
      <c r="C163" s="110"/>
      <c r="D163" s="112"/>
      <c r="E163" s="124"/>
      <c r="F163" s="112"/>
      <c r="G163" s="116"/>
      <c r="H163" s="187"/>
      <c r="I163" s="118"/>
      <c r="J163" s="235"/>
      <c r="K163" s="263"/>
      <c r="L163" s="259"/>
      <c r="M163" s="50" t="s">
        <v>758</v>
      </c>
      <c r="N163" s="112"/>
      <c r="O163" s="269"/>
      <c r="P163" s="14" t="s">
        <v>365</v>
      </c>
      <c r="Q163" s="46" t="s">
        <v>71</v>
      </c>
      <c r="R163" s="243"/>
      <c r="S163" s="211"/>
      <c r="T163" s="248"/>
    </row>
    <row r="164" spans="1:20" ht="103.5" customHeight="1" x14ac:dyDescent="0.2">
      <c r="A164" s="101"/>
      <c r="B164" s="112"/>
      <c r="C164" s="110"/>
      <c r="D164" s="112"/>
      <c r="E164" s="124"/>
      <c r="F164" s="112"/>
      <c r="G164" s="116"/>
      <c r="H164" s="187"/>
      <c r="I164" s="118"/>
      <c r="J164" s="235"/>
      <c r="K164" s="263"/>
      <c r="L164" s="259"/>
      <c r="M164" s="61" t="s">
        <v>366</v>
      </c>
      <c r="N164" s="112"/>
      <c r="O164" s="269"/>
      <c r="P164" s="14" t="s">
        <v>367</v>
      </c>
      <c r="Q164" s="46" t="s">
        <v>74</v>
      </c>
      <c r="R164" s="243"/>
      <c r="S164" s="211"/>
      <c r="T164" s="248"/>
    </row>
    <row r="165" spans="1:20" ht="261" customHeight="1" x14ac:dyDescent="0.2">
      <c r="A165" s="101"/>
      <c r="B165" s="112"/>
      <c r="C165" s="110"/>
      <c r="D165" s="112"/>
      <c r="E165" s="124"/>
      <c r="F165" s="112"/>
      <c r="G165" s="116"/>
      <c r="H165" s="187"/>
      <c r="I165" s="118"/>
      <c r="J165" s="235"/>
      <c r="K165" s="263"/>
      <c r="L165" s="259"/>
      <c r="M165" s="61" t="s">
        <v>368</v>
      </c>
      <c r="N165" s="125"/>
      <c r="O165" s="270"/>
      <c r="P165" s="14" t="s">
        <v>369</v>
      </c>
      <c r="Q165" s="46" t="s">
        <v>185</v>
      </c>
      <c r="R165" s="243"/>
      <c r="S165" s="211"/>
      <c r="T165" s="248"/>
    </row>
    <row r="166" spans="1:20" ht="261" customHeight="1" x14ac:dyDescent="0.2">
      <c r="A166" s="101"/>
      <c r="B166" s="112"/>
      <c r="C166" s="110"/>
      <c r="D166" s="112"/>
      <c r="E166" s="124"/>
      <c r="F166" s="112"/>
      <c r="G166" s="116"/>
      <c r="H166" s="187"/>
      <c r="I166" s="118"/>
      <c r="J166" s="235"/>
      <c r="K166" s="263"/>
      <c r="L166" s="259"/>
      <c r="M166" s="61" t="s">
        <v>370</v>
      </c>
      <c r="N166" s="111"/>
      <c r="O166" s="265"/>
      <c r="P166" s="91" t="s">
        <v>371</v>
      </c>
      <c r="Q166" s="46"/>
      <c r="R166" s="243"/>
      <c r="S166" s="211"/>
      <c r="T166" s="248"/>
    </row>
    <row r="167" spans="1:20" ht="261" customHeight="1" x14ac:dyDescent="0.2">
      <c r="A167" s="101"/>
      <c r="B167" s="112"/>
      <c r="C167" s="110"/>
      <c r="D167" s="112"/>
      <c r="E167" s="145"/>
      <c r="F167" s="125"/>
      <c r="G167" s="126"/>
      <c r="H167" s="188"/>
      <c r="I167" s="127"/>
      <c r="J167" s="236"/>
      <c r="K167" s="264"/>
      <c r="L167" s="259"/>
      <c r="M167" s="58" t="s">
        <v>372</v>
      </c>
      <c r="N167" s="125"/>
      <c r="O167" s="266"/>
      <c r="P167" s="96" t="s">
        <v>699</v>
      </c>
      <c r="Q167" s="46" t="s">
        <v>682</v>
      </c>
      <c r="R167" s="243"/>
      <c r="S167" s="211"/>
      <c r="T167" s="248"/>
    </row>
    <row r="168" spans="1:20" ht="103.5" customHeight="1" x14ac:dyDescent="0.2">
      <c r="A168" s="101"/>
      <c r="B168" s="112"/>
      <c r="C168" s="110"/>
      <c r="D168" s="112"/>
      <c r="E168" s="123" t="s">
        <v>146</v>
      </c>
      <c r="F168" s="111" t="s">
        <v>373</v>
      </c>
      <c r="G168" s="115">
        <v>43891</v>
      </c>
      <c r="H168" s="186">
        <v>44377</v>
      </c>
      <c r="I168" s="117">
        <f>(H168-G168)/7</f>
        <v>69.428571428571431</v>
      </c>
      <c r="J168" s="131">
        <v>1</v>
      </c>
      <c r="K168" s="121" t="s">
        <v>374</v>
      </c>
      <c r="L168" s="259"/>
      <c r="M168" s="84" t="s">
        <v>242</v>
      </c>
      <c r="N168" s="111" t="s">
        <v>227</v>
      </c>
      <c r="O168" s="128" t="s">
        <v>53</v>
      </c>
      <c r="P168" s="90" t="s">
        <v>375</v>
      </c>
      <c r="Q168" s="46" t="s">
        <v>62</v>
      </c>
      <c r="R168" s="243"/>
      <c r="S168" s="211"/>
      <c r="T168" s="248"/>
    </row>
    <row r="169" spans="1:20" ht="144" customHeight="1" x14ac:dyDescent="0.2">
      <c r="A169" s="101"/>
      <c r="B169" s="112"/>
      <c r="C169" s="110"/>
      <c r="D169" s="112"/>
      <c r="E169" s="124"/>
      <c r="F169" s="112"/>
      <c r="G169" s="116"/>
      <c r="H169" s="187"/>
      <c r="I169" s="118"/>
      <c r="J169" s="132"/>
      <c r="K169" s="122"/>
      <c r="L169" s="259"/>
      <c r="M169" s="85" t="s">
        <v>318</v>
      </c>
      <c r="N169" s="112"/>
      <c r="O169" s="129"/>
      <c r="P169" s="90" t="s">
        <v>376</v>
      </c>
      <c r="Q169" s="46" t="s">
        <v>65</v>
      </c>
      <c r="R169" s="243"/>
      <c r="S169" s="211"/>
      <c r="T169" s="248"/>
    </row>
    <row r="170" spans="1:20" ht="201" customHeight="1" x14ac:dyDescent="0.2">
      <c r="A170" s="101"/>
      <c r="B170" s="112"/>
      <c r="C170" s="110"/>
      <c r="D170" s="112"/>
      <c r="E170" s="124"/>
      <c r="F170" s="112"/>
      <c r="G170" s="116"/>
      <c r="H170" s="187"/>
      <c r="I170" s="118"/>
      <c r="J170" s="132"/>
      <c r="K170" s="122"/>
      <c r="L170" s="259"/>
      <c r="M170" s="85" t="s">
        <v>377</v>
      </c>
      <c r="N170" s="112"/>
      <c r="O170" s="129"/>
      <c r="P170" s="90" t="s">
        <v>331</v>
      </c>
      <c r="Q170" s="45" t="s">
        <v>68</v>
      </c>
      <c r="R170" s="243"/>
      <c r="S170" s="211"/>
      <c r="T170" s="248"/>
    </row>
    <row r="171" spans="1:20" ht="96" customHeight="1" x14ac:dyDescent="0.2">
      <c r="A171" s="101"/>
      <c r="B171" s="112"/>
      <c r="C171" s="110"/>
      <c r="D171" s="112"/>
      <c r="E171" s="124"/>
      <c r="F171" s="112"/>
      <c r="G171" s="116"/>
      <c r="H171" s="187"/>
      <c r="I171" s="118"/>
      <c r="J171" s="132"/>
      <c r="K171" s="122"/>
      <c r="L171" s="259"/>
      <c r="M171" s="85" t="s">
        <v>378</v>
      </c>
      <c r="N171" s="112"/>
      <c r="O171" s="129"/>
      <c r="P171" s="90" t="s">
        <v>379</v>
      </c>
      <c r="Q171" s="46" t="s">
        <v>71</v>
      </c>
      <c r="R171" s="243"/>
      <c r="S171" s="211"/>
      <c r="T171" s="248"/>
    </row>
    <row r="172" spans="1:20" ht="96" customHeight="1" x14ac:dyDescent="0.2">
      <c r="A172" s="101"/>
      <c r="B172" s="112"/>
      <c r="C172" s="110"/>
      <c r="D172" s="112"/>
      <c r="E172" s="124"/>
      <c r="F172" s="112"/>
      <c r="G172" s="116"/>
      <c r="H172" s="187"/>
      <c r="I172" s="118"/>
      <c r="J172" s="132"/>
      <c r="K172" s="122"/>
      <c r="L172" s="259"/>
      <c r="M172" s="86" t="s">
        <v>380</v>
      </c>
      <c r="N172" s="112"/>
      <c r="O172" s="129"/>
      <c r="P172" s="90" t="s">
        <v>379</v>
      </c>
      <c r="Q172" s="46" t="s">
        <v>74</v>
      </c>
      <c r="R172" s="243"/>
      <c r="S172" s="211"/>
      <c r="T172" s="248"/>
    </row>
    <row r="173" spans="1:20" ht="96" customHeight="1" x14ac:dyDescent="0.2">
      <c r="A173" s="101"/>
      <c r="B173" s="112"/>
      <c r="C173" s="110"/>
      <c r="D173" s="112"/>
      <c r="E173" s="124"/>
      <c r="F173" s="112"/>
      <c r="G173" s="116"/>
      <c r="H173" s="187"/>
      <c r="I173" s="118"/>
      <c r="J173" s="132"/>
      <c r="K173" s="122"/>
      <c r="L173" s="259"/>
      <c r="M173" s="84" t="s">
        <v>381</v>
      </c>
      <c r="N173" s="112"/>
      <c r="O173" s="129"/>
      <c r="P173" s="90" t="s">
        <v>382</v>
      </c>
      <c r="Q173" s="46" t="s">
        <v>185</v>
      </c>
      <c r="R173" s="243"/>
      <c r="S173" s="211"/>
      <c r="T173" s="248"/>
    </row>
    <row r="174" spans="1:20" ht="96" customHeight="1" x14ac:dyDescent="0.2">
      <c r="A174" s="101"/>
      <c r="B174" s="112"/>
      <c r="C174" s="110"/>
      <c r="D174" s="112"/>
      <c r="E174" s="124"/>
      <c r="F174" s="112"/>
      <c r="G174" s="116"/>
      <c r="H174" s="187"/>
      <c r="I174" s="118"/>
      <c r="J174" s="132"/>
      <c r="K174" s="122"/>
      <c r="L174" s="259"/>
      <c r="M174" s="85" t="s">
        <v>383</v>
      </c>
      <c r="N174" s="112"/>
      <c r="O174" s="129"/>
      <c r="P174" s="14" t="s">
        <v>384</v>
      </c>
      <c r="Q174" s="46" t="s">
        <v>79</v>
      </c>
      <c r="R174" s="243"/>
      <c r="S174" s="211"/>
      <c r="T174" s="248"/>
    </row>
    <row r="175" spans="1:20" ht="81.75" customHeight="1" x14ac:dyDescent="0.2">
      <c r="A175" s="100">
        <v>7</v>
      </c>
      <c r="B175" s="111" t="s">
        <v>759</v>
      </c>
      <c r="C175" s="109" t="s">
        <v>385</v>
      </c>
      <c r="D175" s="111" t="s">
        <v>760</v>
      </c>
      <c r="E175" s="123" t="s">
        <v>37</v>
      </c>
      <c r="F175" s="111" t="s">
        <v>761</v>
      </c>
      <c r="G175" s="115">
        <v>43617</v>
      </c>
      <c r="H175" s="186">
        <v>44196</v>
      </c>
      <c r="I175" s="117">
        <f>(H175-G175)/7</f>
        <v>82.714285714285708</v>
      </c>
      <c r="J175" s="131">
        <v>0.8</v>
      </c>
      <c r="K175" s="262" t="s">
        <v>386</v>
      </c>
      <c r="L175" s="255">
        <f>AVERAGE(J175:J208)</f>
        <v>0.16</v>
      </c>
      <c r="M175" s="62" t="s">
        <v>387</v>
      </c>
      <c r="N175" s="111" t="s">
        <v>227</v>
      </c>
      <c r="O175" s="265" t="s">
        <v>388</v>
      </c>
      <c r="P175" s="14" t="s">
        <v>389</v>
      </c>
      <c r="Q175" s="46" t="s">
        <v>41</v>
      </c>
      <c r="R175" s="242"/>
      <c r="S175" s="245"/>
      <c r="T175" s="247" t="s">
        <v>390</v>
      </c>
    </row>
    <row r="176" spans="1:20" ht="91.5" customHeight="1" x14ac:dyDescent="0.2">
      <c r="A176" s="101"/>
      <c r="B176" s="112"/>
      <c r="C176" s="110"/>
      <c r="D176" s="112"/>
      <c r="E176" s="124"/>
      <c r="F176" s="112"/>
      <c r="G176" s="116"/>
      <c r="H176" s="187"/>
      <c r="I176" s="118"/>
      <c r="J176" s="132"/>
      <c r="K176" s="263"/>
      <c r="L176" s="256"/>
      <c r="M176" s="62" t="s">
        <v>387</v>
      </c>
      <c r="N176" s="112"/>
      <c r="O176" s="267"/>
      <c r="P176" s="14" t="s">
        <v>389</v>
      </c>
      <c r="Q176" s="46" t="s">
        <v>229</v>
      </c>
      <c r="R176" s="243"/>
      <c r="S176" s="211"/>
      <c r="T176" s="248"/>
    </row>
    <row r="177" spans="1:20" ht="93" customHeight="1" x14ac:dyDescent="0.2">
      <c r="A177" s="101"/>
      <c r="B177" s="112"/>
      <c r="C177" s="110"/>
      <c r="D177" s="112"/>
      <c r="E177" s="124"/>
      <c r="F177" s="112"/>
      <c r="G177" s="116"/>
      <c r="H177" s="187"/>
      <c r="I177" s="118"/>
      <c r="J177" s="132"/>
      <c r="K177" s="263"/>
      <c r="L177" s="256"/>
      <c r="M177" s="62" t="s">
        <v>387</v>
      </c>
      <c r="N177" s="112"/>
      <c r="O177" s="267"/>
      <c r="P177" s="14" t="s">
        <v>391</v>
      </c>
      <c r="Q177" s="46" t="s">
        <v>117</v>
      </c>
      <c r="R177" s="243"/>
      <c r="S177" s="211"/>
      <c r="T177" s="248"/>
    </row>
    <row r="178" spans="1:20" ht="110.25" customHeight="1" x14ac:dyDescent="0.2">
      <c r="A178" s="101"/>
      <c r="B178" s="112"/>
      <c r="C178" s="110"/>
      <c r="D178" s="112"/>
      <c r="E178" s="124"/>
      <c r="F178" s="112"/>
      <c r="G178" s="116"/>
      <c r="H178" s="187"/>
      <c r="I178" s="118"/>
      <c r="J178" s="132"/>
      <c r="K178" s="263"/>
      <c r="L178" s="256"/>
      <c r="M178" s="47" t="s">
        <v>387</v>
      </c>
      <c r="N178" s="112"/>
      <c r="O178" s="267"/>
      <c r="P178" s="14" t="s">
        <v>392</v>
      </c>
      <c r="Q178" s="46" t="s">
        <v>62</v>
      </c>
      <c r="R178" s="243"/>
      <c r="S178" s="211"/>
      <c r="T178" s="248"/>
    </row>
    <row r="179" spans="1:20" ht="170.25" customHeight="1" x14ac:dyDescent="0.2">
      <c r="A179" s="101"/>
      <c r="B179" s="112"/>
      <c r="C179" s="110"/>
      <c r="D179" s="112"/>
      <c r="E179" s="124"/>
      <c r="F179" s="112"/>
      <c r="G179" s="116"/>
      <c r="H179" s="187"/>
      <c r="I179" s="118"/>
      <c r="J179" s="132"/>
      <c r="K179" s="263"/>
      <c r="L179" s="256"/>
      <c r="M179" s="25" t="s">
        <v>393</v>
      </c>
      <c r="N179" s="112"/>
      <c r="O179" s="267"/>
      <c r="P179" s="14" t="s">
        <v>394</v>
      </c>
      <c r="Q179" s="46" t="s">
        <v>65</v>
      </c>
      <c r="R179" s="243"/>
      <c r="S179" s="211"/>
      <c r="T179" s="248"/>
    </row>
    <row r="180" spans="1:20" ht="170.25" customHeight="1" x14ac:dyDescent="0.2">
      <c r="A180" s="101"/>
      <c r="B180" s="112"/>
      <c r="C180" s="110"/>
      <c r="D180" s="112"/>
      <c r="E180" s="124"/>
      <c r="F180" s="112"/>
      <c r="G180" s="116"/>
      <c r="H180" s="187"/>
      <c r="I180" s="118"/>
      <c r="J180" s="132"/>
      <c r="K180" s="263"/>
      <c r="L180" s="256"/>
      <c r="M180" s="25" t="s">
        <v>395</v>
      </c>
      <c r="N180" s="112"/>
      <c r="O180" s="267"/>
      <c r="P180" s="14" t="s">
        <v>396</v>
      </c>
      <c r="Q180" s="45" t="s">
        <v>68</v>
      </c>
      <c r="R180" s="243"/>
      <c r="S180" s="211"/>
      <c r="T180" s="248"/>
    </row>
    <row r="181" spans="1:20" ht="101.25" customHeight="1" x14ac:dyDescent="0.2">
      <c r="A181" s="101"/>
      <c r="B181" s="112"/>
      <c r="C181" s="110"/>
      <c r="D181" s="112"/>
      <c r="E181" s="124"/>
      <c r="F181" s="112"/>
      <c r="G181" s="116"/>
      <c r="H181" s="187"/>
      <c r="I181" s="118"/>
      <c r="J181" s="132"/>
      <c r="K181" s="263"/>
      <c r="L181" s="256"/>
      <c r="M181" s="25" t="s">
        <v>397</v>
      </c>
      <c r="N181" s="112"/>
      <c r="O181" s="267"/>
      <c r="P181" s="14" t="s">
        <v>398</v>
      </c>
      <c r="Q181" s="46" t="s">
        <v>71</v>
      </c>
      <c r="R181" s="243"/>
      <c r="S181" s="211"/>
      <c r="T181" s="248"/>
    </row>
    <row r="182" spans="1:20" ht="127.5" customHeight="1" x14ac:dyDescent="0.2">
      <c r="A182" s="101"/>
      <c r="B182" s="112"/>
      <c r="C182" s="110"/>
      <c r="D182" s="112"/>
      <c r="E182" s="124"/>
      <c r="F182" s="112"/>
      <c r="G182" s="116"/>
      <c r="H182" s="187"/>
      <c r="I182" s="118"/>
      <c r="J182" s="132"/>
      <c r="K182" s="263"/>
      <c r="L182" s="256"/>
      <c r="M182" s="25" t="s">
        <v>399</v>
      </c>
      <c r="N182" s="112"/>
      <c r="O182" s="267"/>
      <c r="P182" s="14" t="s">
        <v>400</v>
      </c>
      <c r="Q182" s="46" t="s">
        <v>74</v>
      </c>
      <c r="R182" s="243"/>
      <c r="S182" s="211"/>
      <c r="T182" s="248"/>
    </row>
    <row r="183" spans="1:20" ht="127.5" customHeight="1" x14ac:dyDescent="0.2">
      <c r="A183" s="101"/>
      <c r="B183" s="112"/>
      <c r="C183" s="110"/>
      <c r="D183" s="112"/>
      <c r="E183" s="124"/>
      <c r="F183" s="112"/>
      <c r="G183" s="116"/>
      <c r="H183" s="187"/>
      <c r="I183" s="118"/>
      <c r="J183" s="132"/>
      <c r="K183" s="263"/>
      <c r="L183" s="256"/>
      <c r="M183" s="25" t="s">
        <v>401</v>
      </c>
      <c r="N183" s="112"/>
      <c r="O183" s="267"/>
      <c r="P183" s="14" t="s">
        <v>402</v>
      </c>
      <c r="Q183" s="46" t="s">
        <v>185</v>
      </c>
      <c r="R183" s="243"/>
      <c r="S183" s="211"/>
      <c r="T183" s="248"/>
    </row>
    <row r="184" spans="1:20" ht="127.5" customHeight="1" x14ac:dyDescent="0.2">
      <c r="A184" s="101"/>
      <c r="B184" s="112"/>
      <c r="C184" s="110"/>
      <c r="D184" s="112"/>
      <c r="E184" s="124"/>
      <c r="F184" s="112"/>
      <c r="G184" s="116"/>
      <c r="H184" s="187"/>
      <c r="I184" s="118"/>
      <c r="J184" s="132"/>
      <c r="K184" s="263"/>
      <c r="L184" s="256"/>
      <c r="M184" s="25" t="s">
        <v>403</v>
      </c>
      <c r="N184" s="112"/>
      <c r="O184" s="267"/>
      <c r="P184" s="14" t="s">
        <v>689</v>
      </c>
      <c r="Q184" s="46" t="s">
        <v>79</v>
      </c>
      <c r="R184" s="243"/>
      <c r="S184" s="211"/>
      <c r="T184" s="248"/>
    </row>
    <row r="185" spans="1:20" ht="127.5" customHeight="1" x14ac:dyDescent="0.2">
      <c r="A185" s="101"/>
      <c r="B185" s="112"/>
      <c r="C185" s="110"/>
      <c r="D185" s="112"/>
      <c r="E185" s="145"/>
      <c r="F185" s="125"/>
      <c r="G185" s="126"/>
      <c r="H185" s="188"/>
      <c r="I185" s="127"/>
      <c r="J185" s="133"/>
      <c r="K185" s="264"/>
      <c r="L185" s="256"/>
      <c r="M185" s="25" t="s">
        <v>404</v>
      </c>
      <c r="N185" s="125"/>
      <c r="O185" s="266"/>
      <c r="P185" s="65" t="s">
        <v>690</v>
      </c>
      <c r="Q185" s="46" t="s">
        <v>688</v>
      </c>
      <c r="R185" s="243"/>
      <c r="S185" s="211"/>
      <c r="T185" s="248"/>
    </row>
    <row r="186" spans="1:20" ht="73.5" customHeight="1" x14ac:dyDescent="0.2">
      <c r="A186" s="101"/>
      <c r="B186" s="112"/>
      <c r="C186" s="110"/>
      <c r="D186" s="112"/>
      <c r="E186" s="123" t="s">
        <v>50</v>
      </c>
      <c r="F186" s="111" t="s">
        <v>405</v>
      </c>
      <c r="G186" s="115">
        <v>43983</v>
      </c>
      <c r="H186" s="186">
        <v>44285</v>
      </c>
      <c r="I186" s="117">
        <f>(H186-G186)/7</f>
        <v>43.142857142857146</v>
      </c>
      <c r="J186" s="131">
        <v>0</v>
      </c>
      <c r="K186" s="262" t="s">
        <v>406</v>
      </c>
      <c r="L186" s="256"/>
      <c r="M186" s="25" t="s">
        <v>59</v>
      </c>
      <c r="N186" s="111" t="s">
        <v>227</v>
      </c>
      <c r="O186" s="265" t="s">
        <v>406</v>
      </c>
      <c r="P186" s="90" t="s">
        <v>189</v>
      </c>
      <c r="Q186" s="46" t="s">
        <v>62</v>
      </c>
      <c r="R186" s="243"/>
      <c r="S186" s="211"/>
      <c r="T186" s="248"/>
    </row>
    <row r="187" spans="1:20" ht="150" customHeight="1" x14ac:dyDescent="0.2">
      <c r="A187" s="101"/>
      <c r="B187" s="112"/>
      <c r="C187" s="110"/>
      <c r="D187" s="112"/>
      <c r="E187" s="124"/>
      <c r="F187" s="112"/>
      <c r="G187" s="116"/>
      <c r="H187" s="187"/>
      <c r="I187" s="118"/>
      <c r="J187" s="132"/>
      <c r="K187" s="263"/>
      <c r="L187" s="256"/>
      <c r="M187" s="25" t="s">
        <v>407</v>
      </c>
      <c r="N187" s="112"/>
      <c r="O187" s="267"/>
      <c r="P187" s="90" t="s">
        <v>408</v>
      </c>
      <c r="Q187" s="46" t="s">
        <v>65</v>
      </c>
      <c r="R187" s="243"/>
      <c r="S187" s="211"/>
      <c r="T187" s="248"/>
    </row>
    <row r="188" spans="1:20" ht="271.5" customHeight="1" x14ac:dyDescent="0.2">
      <c r="A188" s="101"/>
      <c r="B188" s="112"/>
      <c r="C188" s="110"/>
      <c r="D188" s="112"/>
      <c r="E188" s="124"/>
      <c r="F188" s="112"/>
      <c r="G188" s="116"/>
      <c r="H188" s="187"/>
      <c r="I188" s="118"/>
      <c r="J188" s="132"/>
      <c r="K188" s="263"/>
      <c r="L188" s="256"/>
      <c r="M188" s="25" t="s">
        <v>409</v>
      </c>
      <c r="N188" s="112"/>
      <c r="O188" s="267"/>
      <c r="P188" s="14" t="s">
        <v>410</v>
      </c>
      <c r="Q188" s="45" t="s">
        <v>68</v>
      </c>
      <c r="R188" s="243"/>
      <c r="S188" s="211"/>
      <c r="T188" s="248"/>
    </row>
    <row r="189" spans="1:20" ht="89.25" customHeight="1" x14ac:dyDescent="0.2">
      <c r="A189" s="101"/>
      <c r="B189" s="112"/>
      <c r="C189" s="110"/>
      <c r="D189" s="112"/>
      <c r="E189" s="124"/>
      <c r="F189" s="112"/>
      <c r="G189" s="116"/>
      <c r="H189" s="187"/>
      <c r="I189" s="118"/>
      <c r="J189" s="132"/>
      <c r="K189" s="263"/>
      <c r="L189" s="256"/>
      <c r="M189" s="25" t="s">
        <v>411</v>
      </c>
      <c r="N189" s="112"/>
      <c r="O189" s="267"/>
      <c r="P189" s="14" t="s">
        <v>412</v>
      </c>
      <c r="Q189" s="46" t="s">
        <v>71</v>
      </c>
      <c r="R189" s="243"/>
      <c r="S189" s="211"/>
      <c r="T189" s="248"/>
    </row>
    <row r="190" spans="1:20" ht="89.25" customHeight="1" x14ac:dyDescent="0.2">
      <c r="A190" s="101"/>
      <c r="B190" s="112"/>
      <c r="C190" s="110"/>
      <c r="D190" s="112"/>
      <c r="E190" s="124"/>
      <c r="F190" s="112"/>
      <c r="G190" s="116"/>
      <c r="H190" s="187"/>
      <c r="I190" s="118"/>
      <c r="J190" s="132"/>
      <c r="K190" s="263"/>
      <c r="L190" s="256"/>
      <c r="M190" s="25" t="s">
        <v>413</v>
      </c>
      <c r="N190" s="112"/>
      <c r="O190" s="267"/>
      <c r="P190" s="14" t="s">
        <v>412</v>
      </c>
      <c r="Q190" s="46" t="s">
        <v>74</v>
      </c>
      <c r="R190" s="243"/>
      <c r="S190" s="211"/>
      <c r="T190" s="248"/>
    </row>
    <row r="191" spans="1:20" ht="89.25" customHeight="1" x14ac:dyDescent="0.2">
      <c r="A191" s="101"/>
      <c r="B191" s="112"/>
      <c r="C191" s="110"/>
      <c r="D191" s="112"/>
      <c r="E191" s="124"/>
      <c r="F191" s="112"/>
      <c r="G191" s="116"/>
      <c r="H191" s="187"/>
      <c r="I191" s="118"/>
      <c r="J191" s="132"/>
      <c r="K191" s="263"/>
      <c r="L191" s="256"/>
      <c r="M191" s="25" t="s">
        <v>259</v>
      </c>
      <c r="N191" s="112"/>
      <c r="O191" s="267"/>
      <c r="P191" s="14" t="s">
        <v>414</v>
      </c>
      <c r="Q191" s="46" t="s">
        <v>185</v>
      </c>
      <c r="R191" s="243"/>
      <c r="S191" s="211"/>
      <c r="T191" s="248"/>
    </row>
    <row r="192" spans="1:20" ht="89.25" customHeight="1" x14ac:dyDescent="0.2">
      <c r="A192" s="101"/>
      <c r="B192" s="112"/>
      <c r="C192" s="110"/>
      <c r="D192" s="112"/>
      <c r="E192" s="124"/>
      <c r="F192" s="112"/>
      <c r="G192" s="116"/>
      <c r="H192" s="187"/>
      <c r="I192" s="118"/>
      <c r="J192" s="132"/>
      <c r="K192" s="263"/>
      <c r="L192" s="256"/>
      <c r="M192" s="25" t="s">
        <v>415</v>
      </c>
      <c r="N192" s="112"/>
      <c r="O192" s="267"/>
      <c r="P192" s="14" t="s">
        <v>416</v>
      </c>
      <c r="Q192" s="46" t="s">
        <v>79</v>
      </c>
      <c r="R192" s="243"/>
      <c r="S192" s="211"/>
      <c r="T192" s="248"/>
    </row>
    <row r="193" spans="1:20" ht="89.25" customHeight="1" x14ac:dyDescent="0.2">
      <c r="A193" s="101"/>
      <c r="B193" s="112"/>
      <c r="C193" s="110"/>
      <c r="D193" s="112"/>
      <c r="E193" s="145"/>
      <c r="F193" s="125"/>
      <c r="G193" s="126"/>
      <c r="H193" s="188"/>
      <c r="I193" s="127"/>
      <c r="J193" s="133"/>
      <c r="K193" s="264"/>
      <c r="L193" s="256"/>
      <c r="M193" s="25" t="s">
        <v>417</v>
      </c>
      <c r="N193" s="125"/>
      <c r="O193" s="266"/>
      <c r="P193" s="65" t="s">
        <v>687</v>
      </c>
      <c r="Q193" s="46" t="s">
        <v>682</v>
      </c>
      <c r="R193" s="243"/>
      <c r="S193" s="211"/>
      <c r="T193" s="248"/>
    </row>
    <row r="194" spans="1:20" ht="66.75" customHeight="1" x14ac:dyDescent="0.2">
      <c r="A194" s="101"/>
      <c r="B194" s="112"/>
      <c r="C194" s="110"/>
      <c r="D194" s="112"/>
      <c r="E194" s="123" t="s">
        <v>57</v>
      </c>
      <c r="F194" s="111" t="s">
        <v>418</v>
      </c>
      <c r="G194" s="186">
        <v>44166</v>
      </c>
      <c r="H194" s="186">
        <v>44316</v>
      </c>
      <c r="I194" s="117">
        <f>(H194-G194)/7</f>
        <v>21.428571428571427</v>
      </c>
      <c r="J194" s="131">
        <v>0</v>
      </c>
      <c r="K194" s="121" t="s">
        <v>374</v>
      </c>
      <c r="L194" s="256"/>
      <c r="M194" s="25" t="s">
        <v>59</v>
      </c>
      <c r="N194" s="111" t="s">
        <v>227</v>
      </c>
      <c r="O194" s="128" t="s">
        <v>374</v>
      </c>
      <c r="P194" s="90" t="s">
        <v>189</v>
      </c>
      <c r="Q194" s="46" t="s">
        <v>65</v>
      </c>
      <c r="R194" s="243"/>
      <c r="S194" s="211"/>
      <c r="T194" s="248"/>
    </row>
    <row r="195" spans="1:20" ht="216" customHeight="1" x14ac:dyDescent="0.2">
      <c r="A195" s="101"/>
      <c r="B195" s="112"/>
      <c r="C195" s="110"/>
      <c r="D195" s="112"/>
      <c r="E195" s="124"/>
      <c r="F195" s="112"/>
      <c r="G195" s="187"/>
      <c r="H195" s="187"/>
      <c r="I195" s="118"/>
      <c r="J195" s="132"/>
      <c r="K195" s="122"/>
      <c r="L195" s="256"/>
      <c r="M195" s="25" t="s">
        <v>419</v>
      </c>
      <c r="N195" s="112"/>
      <c r="O195" s="129"/>
      <c r="P195" s="14" t="s">
        <v>420</v>
      </c>
      <c r="Q195" s="45" t="s">
        <v>68</v>
      </c>
      <c r="R195" s="243"/>
      <c r="S195" s="211"/>
      <c r="T195" s="248"/>
    </row>
    <row r="196" spans="1:20" ht="117" customHeight="1" x14ac:dyDescent="0.2">
      <c r="A196" s="101"/>
      <c r="B196" s="112"/>
      <c r="C196" s="110"/>
      <c r="D196" s="112"/>
      <c r="E196" s="124"/>
      <c r="F196" s="112"/>
      <c r="G196" s="187"/>
      <c r="H196" s="187"/>
      <c r="I196" s="118"/>
      <c r="J196" s="132"/>
      <c r="K196" s="122"/>
      <c r="L196" s="256"/>
      <c r="M196" s="25" t="s">
        <v>421</v>
      </c>
      <c r="N196" s="112"/>
      <c r="O196" s="129"/>
      <c r="P196" s="14" t="s">
        <v>422</v>
      </c>
      <c r="Q196" s="46" t="s">
        <v>71</v>
      </c>
      <c r="R196" s="243"/>
      <c r="S196" s="211"/>
      <c r="T196" s="248"/>
    </row>
    <row r="197" spans="1:20" ht="117" customHeight="1" x14ac:dyDescent="0.2">
      <c r="A197" s="101"/>
      <c r="B197" s="112"/>
      <c r="C197" s="110"/>
      <c r="D197" s="112"/>
      <c r="E197" s="124"/>
      <c r="F197" s="112"/>
      <c r="G197" s="187"/>
      <c r="H197" s="187"/>
      <c r="I197" s="118"/>
      <c r="J197" s="132"/>
      <c r="K197" s="122"/>
      <c r="L197" s="256"/>
      <c r="M197" s="25" t="s">
        <v>413</v>
      </c>
      <c r="N197" s="112"/>
      <c r="O197" s="129"/>
      <c r="P197" s="14" t="s">
        <v>422</v>
      </c>
      <c r="Q197" s="46" t="s">
        <v>74</v>
      </c>
      <c r="R197" s="243"/>
      <c r="S197" s="211"/>
      <c r="T197" s="248"/>
    </row>
    <row r="198" spans="1:20" ht="117" customHeight="1" x14ac:dyDescent="0.2">
      <c r="A198" s="101"/>
      <c r="B198" s="112"/>
      <c r="C198" s="110"/>
      <c r="D198" s="112"/>
      <c r="E198" s="124"/>
      <c r="F198" s="112"/>
      <c r="G198" s="187"/>
      <c r="H198" s="187"/>
      <c r="I198" s="118"/>
      <c r="J198" s="132"/>
      <c r="K198" s="122"/>
      <c r="L198" s="256"/>
      <c r="M198" s="25" t="s">
        <v>259</v>
      </c>
      <c r="N198" s="112"/>
      <c r="O198" s="129"/>
      <c r="P198" s="14" t="s">
        <v>423</v>
      </c>
      <c r="Q198" s="46" t="s">
        <v>185</v>
      </c>
      <c r="R198" s="243"/>
      <c r="S198" s="211"/>
      <c r="T198" s="248"/>
    </row>
    <row r="199" spans="1:20" ht="117" customHeight="1" x14ac:dyDescent="0.2">
      <c r="A199" s="101"/>
      <c r="B199" s="112"/>
      <c r="C199" s="110"/>
      <c r="D199" s="112"/>
      <c r="E199" s="124"/>
      <c r="F199" s="112"/>
      <c r="G199" s="187"/>
      <c r="H199" s="187"/>
      <c r="I199" s="118"/>
      <c r="J199" s="132"/>
      <c r="K199" s="122"/>
      <c r="L199" s="256"/>
      <c r="M199" s="25" t="s">
        <v>415</v>
      </c>
      <c r="N199" s="112"/>
      <c r="O199" s="129"/>
      <c r="P199" s="14" t="s">
        <v>692</v>
      </c>
      <c r="Q199" s="46" t="s">
        <v>79</v>
      </c>
      <c r="R199" s="243"/>
      <c r="S199" s="211"/>
      <c r="T199" s="248"/>
    </row>
    <row r="200" spans="1:20" ht="117" customHeight="1" x14ac:dyDescent="0.2">
      <c r="A200" s="101"/>
      <c r="B200" s="112"/>
      <c r="C200" s="110"/>
      <c r="D200" s="112"/>
      <c r="E200" s="145"/>
      <c r="F200" s="125"/>
      <c r="G200" s="188"/>
      <c r="H200" s="188"/>
      <c r="I200" s="127"/>
      <c r="J200" s="133"/>
      <c r="K200" s="134"/>
      <c r="L200" s="256"/>
      <c r="M200" s="25" t="s">
        <v>424</v>
      </c>
      <c r="N200" s="125"/>
      <c r="O200" s="130"/>
      <c r="P200" s="65" t="s">
        <v>691</v>
      </c>
      <c r="Q200" s="46" t="s">
        <v>682</v>
      </c>
      <c r="R200" s="243"/>
      <c r="S200" s="211"/>
      <c r="T200" s="248"/>
    </row>
    <row r="201" spans="1:20" ht="69" customHeight="1" x14ac:dyDescent="0.2">
      <c r="A201" s="101"/>
      <c r="B201" s="112"/>
      <c r="C201" s="110"/>
      <c r="D201" s="112"/>
      <c r="E201" s="123" t="s">
        <v>146</v>
      </c>
      <c r="F201" s="111" t="s">
        <v>425</v>
      </c>
      <c r="G201" s="186">
        <v>44256</v>
      </c>
      <c r="H201" s="186">
        <v>44347</v>
      </c>
      <c r="I201" s="117">
        <f>(H201-G201)/7</f>
        <v>13</v>
      </c>
      <c r="J201" s="131">
        <v>0</v>
      </c>
      <c r="K201" s="262" t="s">
        <v>340</v>
      </c>
      <c r="L201" s="256"/>
      <c r="M201" s="25" t="s">
        <v>59</v>
      </c>
      <c r="N201" s="111" t="s">
        <v>227</v>
      </c>
      <c r="O201" s="265" t="s">
        <v>97</v>
      </c>
      <c r="P201" s="90" t="s">
        <v>189</v>
      </c>
      <c r="Q201" s="46" t="s">
        <v>65</v>
      </c>
      <c r="R201" s="243"/>
      <c r="S201" s="211"/>
      <c r="T201" s="248"/>
    </row>
    <row r="202" spans="1:20" ht="214.5" customHeight="1" x14ac:dyDescent="0.2">
      <c r="A202" s="101"/>
      <c r="B202" s="112"/>
      <c r="C202" s="110"/>
      <c r="D202" s="112"/>
      <c r="E202" s="124"/>
      <c r="F202" s="112"/>
      <c r="G202" s="187"/>
      <c r="H202" s="187"/>
      <c r="I202" s="118"/>
      <c r="J202" s="132"/>
      <c r="K202" s="263"/>
      <c r="L202" s="256"/>
      <c r="M202" s="25" t="s">
        <v>426</v>
      </c>
      <c r="N202" s="112"/>
      <c r="O202" s="267"/>
      <c r="P202" s="14" t="s">
        <v>427</v>
      </c>
      <c r="Q202" s="45" t="s">
        <v>68</v>
      </c>
      <c r="R202" s="243"/>
      <c r="S202" s="211"/>
      <c r="T202" s="248"/>
    </row>
    <row r="203" spans="1:20" ht="80.25" customHeight="1" x14ac:dyDescent="0.2">
      <c r="A203" s="101"/>
      <c r="B203" s="112"/>
      <c r="C203" s="110"/>
      <c r="D203" s="112"/>
      <c r="E203" s="124"/>
      <c r="F203" s="112"/>
      <c r="G203" s="187"/>
      <c r="H203" s="187"/>
      <c r="I203" s="118"/>
      <c r="J203" s="132"/>
      <c r="K203" s="263"/>
      <c r="L203" s="256"/>
      <c r="M203" s="25" t="s">
        <v>428</v>
      </c>
      <c r="N203" s="112"/>
      <c r="O203" s="267"/>
      <c r="P203" s="14" t="s">
        <v>429</v>
      </c>
      <c r="Q203" s="46" t="s">
        <v>71</v>
      </c>
      <c r="R203" s="243"/>
      <c r="S203" s="211"/>
      <c r="T203" s="248"/>
    </row>
    <row r="204" spans="1:20" ht="80.25" customHeight="1" x14ac:dyDescent="0.2">
      <c r="A204" s="101"/>
      <c r="B204" s="112"/>
      <c r="C204" s="110"/>
      <c r="D204" s="112"/>
      <c r="E204" s="124"/>
      <c r="F204" s="112"/>
      <c r="G204" s="187"/>
      <c r="H204" s="187"/>
      <c r="I204" s="118"/>
      <c r="J204" s="132"/>
      <c r="K204" s="263"/>
      <c r="L204" s="256"/>
      <c r="M204" s="25" t="s">
        <v>430</v>
      </c>
      <c r="N204" s="112"/>
      <c r="O204" s="267"/>
      <c r="P204" s="14" t="s">
        <v>429</v>
      </c>
      <c r="Q204" s="46" t="s">
        <v>74</v>
      </c>
      <c r="R204" s="243"/>
      <c r="S204" s="211"/>
      <c r="T204" s="248"/>
    </row>
    <row r="205" spans="1:20" ht="80.25" customHeight="1" x14ac:dyDescent="0.2">
      <c r="A205" s="101"/>
      <c r="B205" s="112"/>
      <c r="C205" s="110"/>
      <c r="D205" s="112"/>
      <c r="E205" s="124"/>
      <c r="F205" s="112"/>
      <c r="G205" s="187"/>
      <c r="H205" s="187"/>
      <c r="I205" s="118"/>
      <c r="J205" s="132"/>
      <c r="K205" s="263"/>
      <c r="L205" s="256"/>
      <c r="M205" s="25" t="s">
        <v>259</v>
      </c>
      <c r="N205" s="112"/>
      <c r="O205" s="267"/>
      <c r="P205" s="14" t="s">
        <v>431</v>
      </c>
      <c r="Q205" s="46" t="s">
        <v>185</v>
      </c>
      <c r="R205" s="243"/>
      <c r="S205" s="211"/>
      <c r="T205" s="248"/>
    </row>
    <row r="206" spans="1:20" ht="80.25" customHeight="1" x14ac:dyDescent="0.2">
      <c r="A206" s="101"/>
      <c r="B206" s="112"/>
      <c r="C206" s="110"/>
      <c r="D206" s="112"/>
      <c r="E206" s="124"/>
      <c r="F206" s="112"/>
      <c r="G206" s="187"/>
      <c r="H206" s="187"/>
      <c r="I206" s="118"/>
      <c r="J206" s="132"/>
      <c r="K206" s="263"/>
      <c r="L206" s="256"/>
      <c r="M206" s="25" t="s">
        <v>415</v>
      </c>
      <c r="N206" s="112"/>
      <c r="O206" s="267"/>
      <c r="P206" s="14" t="s">
        <v>693</v>
      </c>
      <c r="Q206" s="46" t="s">
        <v>79</v>
      </c>
      <c r="R206" s="243"/>
      <c r="S206" s="211"/>
      <c r="T206" s="248"/>
    </row>
    <row r="207" spans="1:20" ht="80.25" customHeight="1" x14ac:dyDescent="0.2">
      <c r="A207" s="101"/>
      <c r="B207" s="112"/>
      <c r="C207" s="110"/>
      <c r="D207" s="112"/>
      <c r="E207" s="145"/>
      <c r="F207" s="125"/>
      <c r="G207" s="188"/>
      <c r="H207" s="188"/>
      <c r="I207" s="127"/>
      <c r="J207" s="133"/>
      <c r="K207" s="264"/>
      <c r="L207" s="256"/>
      <c r="M207" s="25" t="s">
        <v>424</v>
      </c>
      <c r="N207" s="125"/>
      <c r="O207" s="266"/>
      <c r="P207" s="65" t="s">
        <v>693</v>
      </c>
      <c r="Q207" s="46" t="s">
        <v>682</v>
      </c>
      <c r="R207" s="243"/>
      <c r="S207" s="211"/>
      <c r="T207" s="248"/>
    </row>
    <row r="208" spans="1:20" ht="59.25" customHeight="1" x14ac:dyDescent="0.2">
      <c r="A208" s="101"/>
      <c r="B208" s="112"/>
      <c r="C208" s="110"/>
      <c r="D208" s="112"/>
      <c r="E208" s="123" t="s">
        <v>160</v>
      </c>
      <c r="F208" s="111" t="s">
        <v>432</v>
      </c>
      <c r="G208" s="115">
        <v>44256</v>
      </c>
      <c r="H208" s="115">
        <v>44377</v>
      </c>
      <c r="I208" s="117">
        <f>(H208-G208)/7</f>
        <v>17.285714285714285</v>
      </c>
      <c r="J208" s="131">
        <v>0</v>
      </c>
      <c r="K208" s="121" t="s">
        <v>374</v>
      </c>
      <c r="L208" s="256"/>
      <c r="M208" s="47" t="s">
        <v>59</v>
      </c>
      <c r="N208" s="111" t="s">
        <v>433</v>
      </c>
      <c r="O208" s="128" t="s">
        <v>53</v>
      </c>
      <c r="P208" s="89" t="s">
        <v>189</v>
      </c>
      <c r="Q208" s="46" t="s">
        <v>65</v>
      </c>
      <c r="R208" s="243"/>
      <c r="S208" s="211"/>
      <c r="T208" s="248"/>
    </row>
    <row r="209" spans="1:20" ht="214.5" customHeight="1" x14ac:dyDescent="0.2">
      <c r="A209" s="101"/>
      <c r="B209" s="112"/>
      <c r="C209" s="110"/>
      <c r="D209" s="112"/>
      <c r="E209" s="124"/>
      <c r="F209" s="112"/>
      <c r="G209" s="116"/>
      <c r="H209" s="116"/>
      <c r="I209" s="118"/>
      <c r="J209" s="132"/>
      <c r="K209" s="122"/>
      <c r="L209" s="256"/>
      <c r="M209" s="25" t="s">
        <v>377</v>
      </c>
      <c r="N209" s="112"/>
      <c r="O209" s="129"/>
      <c r="P209" s="14" t="s">
        <v>434</v>
      </c>
      <c r="Q209" s="45" t="s">
        <v>68</v>
      </c>
      <c r="R209" s="243"/>
      <c r="S209" s="211"/>
      <c r="T209" s="248"/>
    </row>
    <row r="210" spans="1:20" ht="93" customHeight="1" x14ac:dyDescent="0.2">
      <c r="A210" s="101"/>
      <c r="B210" s="112"/>
      <c r="C210" s="110"/>
      <c r="D210" s="112"/>
      <c r="E210" s="124"/>
      <c r="F210" s="112"/>
      <c r="G210" s="116"/>
      <c r="H210" s="116"/>
      <c r="I210" s="118"/>
      <c r="J210" s="132"/>
      <c r="K210" s="122"/>
      <c r="L210" s="256"/>
      <c r="M210" s="25" t="s">
        <v>428</v>
      </c>
      <c r="N210" s="112"/>
      <c r="O210" s="129"/>
      <c r="P210" s="14" t="s">
        <v>435</v>
      </c>
      <c r="Q210" s="46" t="s">
        <v>71</v>
      </c>
      <c r="R210" s="243"/>
      <c r="S210" s="211"/>
      <c r="T210" s="248"/>
    </row>
    <row r="211" spans="1:20" ht="93" customHeight="1" x14ac:dyDescent="0.2">
      <c r="A211" s="101"/>
      <c r="B211" s="112"/>
      <c r="C211" s="110"/>
      <c r="D211" s="112"/>
      <c r="E211" s="124"/>
      <c r="F211" s="112"/>
      <c r="G211" s="116"/>
      <c r="H211" s="116"/>
      <c r="I211" s="118"/>
      <c r="J211" s="132"/>
      <c r="K211" s="122"/>
      <c r="L211" s="256"/>
      <c r="M211" s="25" t="s">
        <v>430</v>
      </c>
      <c r="N211" s="112"/>
      <c r="O211" s="129"/>
      <c r="P211" s="14" t="s">
        <v>436</v>
      </c>
      <c r="Q211" s="46" t="s">
        <v>74</v>
      </c>
      <c r="R211" s="243"/>
      <c r="S211" s="211"/>
      <c r="T211" s="248"/>
    </row>
    <row r="212" spans="1:20" ht="93" customHeight="1" x14ac:dyDescent="0.2">
      <c r="A212" s="101"/>
      <c r="B212" s="112"/>
      <c r="C212" s="110"/>
      <c r="D212" s="112"/>
      <c r="E212" s="124"/>
      <c r="F212" s="112"/>
      <c r="G212" s="116"/>
      <c r="H212" s="116"/>
      <c r="I212" s="118"/>
      <c r="J212" s="132"/>
      <c r="K212" s="122"/>
      <c r="L212" s="256"/>
      <c r="M212" s="25" t="s">
        <v>437</v>
      </c>
      <c r="N212" s="112"/>
      <c r="O212" s="129"/>
      <c r="P212" s="14" t="s">
        <v>438</v>
      </c>
      <c r="Q212" s="46" t="s">
        <v>185</v>
      </c>
      <c r="R212" s="243"/>
      <c r="S212" s="211"/>
      <c r="T212" s="248"/>
    </row>
    <row r="213" spans="1:20" ht="93" customHeight="1" x14ac:dyDescent="0.2">
      <c r="A213" s="101"/>
      <c r="B213" s="112"/>
      <c r="C213" s="110"/>
      <c r="D213" s="112"/>
      <c r="E213" s="124"/>
      <c r="F213" s="112"/>
      <c r="G213" s="116"/>
      <c r="H213" s="116"/>
      <c r="I213" s="118"/>
      <c r="J213" s="132"/>
      <c r="K213" s="122"/>
      <c r="L213" s="256"/>
      <c r="M213" s="25" t="s">
        <v>415</v>
      </c>
      <c r="N213" s="112"/>
      <c r="O213" s="129"/>
      <c r="P213" s="14" t="s">
        <v>439</v>
      </c>
      <c r="Q213" s="46" t="s">
        <v>79</v>
      </c>
      <c r="R213" s="243"/>
      <c r="S213" s="211"/>
      <c r="T213" s="248"/>
    </row>
    <row r="214" spans="1:20" ht="93" customHeight="1" x14ac:dyDescent="0.2">
      <c r="A214" s="102"/>
      <c r="B214" s="125"/>
      <c r="C214" s="230"/>
      <c r="D214" s="125"/>
      <c r="E214" s="145"/>
      <c r="F214" s="125"/>
      <c r="G214" s="126"/>
      <c r="H214" s="126"/>
      <c r="I214" s="127"/>
      <c r="J214" s="133"/>
      <c r="K214" s="134"/>
      <c r="L214" s="257"/>
      <c r="M214" s="25" t="s">
        <v>424</v>
      </c>
      <c r="N214" s="125"/>
      <c r="O214" s="130"/>
      <c r="P214" s="65" t="s">
        <v>439</v>
      </c>
      <c r="Q214" s="46" t="s">
        <v>684</v>
      </c>
      <c r="R214" s="244"/>
      <c r="S214" s="246"/>
      <c r="T214" s="249"/>
    </row>
    <row r="215" spans="1:20" ht="135.75" customHeight="1" x14ac:dyDescent="0.2">
      <c r="A215" s="100">
        <v>8</v>
      </c>
      <c r="B215" s="231" t="s">
        <v>762</v>
      </c>
      <c r="C215" s="109" t="s">
        <v>440</v>
      </c>
      <c r="D215" s="111" t="s">
        <v>763</v>
      </c>
      <c r="E215" s="123" t="s">
        <v>37</v>
      </c>
      <c r="F215" s="111" t="s">
        <v>441</v>
      </c>
      <c r="G215" s="115">
        <v>43654</v>
      </c>
      <c r="H215" s="115">
        <v>43805</v>
      </c>
      <c r="I215" s="212">
        <f>(H215-G215)/7</f>
        <v>21.571428571428573</v>
      </c>
      <c r="J215" s="119">
        <v>1</v>
      </c>
      <c r="K215" s="147" t="s">
        <v>97</v>
      </c>
      <c r="L215" s="258">
        <f>AVERAGE(J215:J246)</f>
        <v>0.8</v>
      </c>
      <c r="M215" s="60" t="s">
        <v>764</v>
      </c>
      <c r="N215" s="111" t="s">
        <v>227</v>
      </c>
      <c r="O215" s="141" t="s">
        <v>97</v>
      </c>
      <c r="P215" s="14" t="s">
        <v>442</v>
      </c>
      <c r="Q215" s="46" t="s">
        <v>229</v>
      </c>
      <c r="R215" s="242"/>
      <c r="S215" s="245"/>
      <c r="T215" s="247" t="s">
        <v>443</v>
      </c>
    </row>
    <row r="216" spans="1:20" ht="123" customHeight="1" x14ac:dyDescent="0.2">
      <c r="A216" s="101"/>
      <c r="B216" s="232"/>
      <c r="C216" s="110"/>
      <c r="D216" s="112"/>
      <c r="E216" s="124"/>
      <c r="F216" s="112"/>
      <c r="G216" s="116"/>
      <c r="H216" s="116"/>
      <c r="I216" s="213"/>
      <c r="J216" s="120"/>
      <c r="K216" s="148"/>
      <c r="L216" s="259"/>
      <c r="M216" s="60" t="s">
        <v>444</v>
      </c>
      <c r="N216" s="112"/>
      <c r="O216" s="142"/>
      <c r="P216" s="14" t="s">
        <v>445</v>
      </c>
      <c r="Q216" s="46" t="s">
        <v>117</v>
      </c>
      <c r="R216" s="243"/>
      <c r="S216" s="211"/>
      <c r="T216" s="248"/>
    </row>
    <row r="217" spans="1:20" ht="159" customHeight="1" x14ac:dyDescent="0.2">
      <c r="A217" s="101"/>
      <c r="B217" s="232"/>
      <c r="C217" s="110"/>
      <c r="D217" s="112"/>
      <c r="E217" s="124"/>
      <c r="F217" s="112"/>
      <c r="G217" s="116"/>
      <c r="H217" s="116"/>
      <c r="I217" s="213"/>
      <c r="J217" s="120"/>
      <c r="K217" s="148"/>
      <c r="L217" s="259"/>
      <c r="M217" s="60" t="s">
        <v>765</v>
      </c>
      <c r="N217" s="112"/>
      <c r="O217" s="142"/>
      <c r="P217" s="14" t="s">
        <v>446</v>
      </c>
      <c r="Q217" s="46" t="s">
        <v>62</v>
      </c>
      <c r="R217" s="243"/>
      <c r="S217" s="211"/>
      <c r="T217" s="248"/>
    </row>
    <row r="218" spans="1:20" ht="243.75" customHeight="1" x14ac:dyDescent="0.2">
      <c r="A218" s="101"/>
      <c r="B218" s="232"/>
      <c r="C218" s="110"/>
      <c r="D218" s="112"/>
      <c r="E218" s="145"/>
      <c r="F218" s="125"/>
      <c r="G218" s="126"/>
      <c r="H218" s="126"/>
      <c r="I218" s="214"/>
      <c r="J218" s="146"/>
      <c r="K218" s="149"/>
      <c r="L218" s="259"/>
      <c r="M218" s="60" t="s">
        <v>447</v>
      </c>
      <c r="N218" s="125"/>
      <c r="O218" s="143"/>
      <c r="P218" s="14" t="s">
        <v>448</v>
      </c>
      <c r="Q218" s="46" t="s">
        <v>65</v>
      </c>
      <c r="R218" s="243"/>
      <c r="S218" s="211"/>
      <c r="T218" s="248"/>
    </row>
    <row r="219" spans="1:20" ht="165" customHeight="1" x14ac:dyDescent="0.2">
      <c r="A219" s="101"/>
      <c r="B219" s="232"/>
      <c r="C219" s="110"/>
      <c r="D219" s="112"/>
      <c r="E219" s="123" t="s">
        <v>50</v>
      </c>
      <c r="F219" s="111" t="s">
        <v>449</v>
      </c>
      <c r="G219" s="115">
        <v>43654</v>
      </c>
      <c r="H219" s="186">
        <v>44347</v>
      </c>
      <c r="I219" s="117">
        <f>(H219-G219)/7</f>
        <v>99</v>
      </c>
      <c r="J219" s="239">
        <v>1</v>
      </c>
      <c r="K219" s="121" t="s">
        <v>450</v>
      </c>
      <c r="L219" s="259"/>
      <c r="M219" s="60" t="s">
        <v>766</v>
      </c>
      <c r="N219" s="111" t="s">
        <v>451</v>
      </c>
      <c r="O219" s="138" t="s">
        <v>450</v>
      </c>
      <c r="P219" s="14" t="s">
        <v>452</v>
      </c>
      <c r="Q219" s="46" t="s">
        <v>229</v>
      </c>
      <c r="R219" s="243"/>
      <c r="S219" s="211"/>
      <c r="T219" s="248"/>
    </row>
    <row r="220" spans="1:20" ht="162.75" customHeight="1" x14ac:dyDescent="0.2">
      <c r="A220" s="101"/>
      <c r="B220" s="232"/>
      <c r="C220" s="110"/>
      <c r="D220" s="112"/>
      <c r="E220" s="124"/>
      <c r="F220" s="112"/>
      <c r="G220" s="116"/>
      <c r="H220" s="187"/>
      <c r="I220" s="118"/>
      <c r="J220" s="240"/>
      <c r="K220" s="122"/>
      <c r="L220" s="259"/>
      <c r="M220" s="60" t="s">
        <v>767</v>
      </c>
      <c r="N220" s="112"/>
      <c r="O220" s="139"/>
      <c r="P220" s="14" t="s">
        <v>453</v>
      </c>
      <c r="Q220" s="46" t="s">
        <v>117</v>
      </c>
      <c r="R220" s="243"/>
      <c r="S220" s="211"/>
      <c r="T220" s="248"/>
    </row>
    <row r="221" spans="1:20" ht="162.75" customHeight="1" x14ac:dyDescent="0.2">
      <c r="A221" s="101"/>
      <c r="B221" s="232"/>
      <c r="C221" s="110"/>
      <c r="D221" s="112"/>
      <c r="E221" s="124"/>
      <c r="F221" s="112"/>
      <c r="G221" s="116"/>
      <c r="H221" s="187"/>
      <c r="I221" s="118"/>
      <c r="J221" s="240"/>
      <c r="K221" s="122"/>
      <c r="L221" s="259"/>
      <c r="M221" s="60" t="s">
        <v>454</v>
      </c>
      <c r="N221" s="112"/>
      <c r="O221" s="139"/>
      <c r="P221" s="14" t="s">
        <v>455</v>
      </c>
      <c r="Q221" s="46" t="s">
        <v>62</v>
      </c>
      <c r="R221" s="243"/>
      <c r="S221" s="211"/>
      <c r="T221" s="248"/>
    </row>
    <row r="222" spans="1:20" ht="188.25" customHeight="1" x14ac:dyDescent="0.2">
      <c r="A222" s="101"/>
      <c r="B222" s="232"/>
      <c r="C222" s="110"/>
      <c r="D222" s="112"/>
      <c r="E222" s="124"/>
      <c r="F222" s="112"/>
      <c r="G222" s="116"/>
      <c r="H222" s="187"/>
      <c r="I222" s="118"/>
      <c r="J222" s="240"/>
      <c r="K222" s="122"/>
      <c r="L222" s="259"/>
      <c r="M222" s="60" t="s">
        <v>456</v>
      </c>
      <c r="N222" s="112"/>
      <c r="O222" s="139"/>
      <c r="P222" s="14" t="s">
        <v>457</v>
      </c>
      <c r="Q222" s="46" t="s">
        <v>65</v>
      </c>
      <c r="R222" s="243"/>
      <c r="S222" s="211"/>
      <c r="T222" s="248"/>
    </row>
    <row r="223" spans="1:20" ht="188.25" customHeight="1" x14ac:dyDescent="0.2">
      <c r="A223" s="101"/>
      <c r="B223" s="232"/>
      <c r="C223" s="110"/>
      <c r="D223" s="112"/>
      <c r="E223" s="124"/>
      <c r="F223" s="112"/>
      <c r="G223" s="116"/>
      <c r="H223" s="187"/>
      <c r="I223" s="118"/>
      <c r="J223" s="240"/>
      <c r="K223" s="122"/>
      <c r="L223" s="259"/>
      <c r="M223" s="60" t="s">
        <v>458</v>
      </c>
      <c r="N223" s="112"/>
      <c r="O223" s="139"/>
      <c r="P223" s="14" t="s">
        <v>459</v>
      </c>
      <c r="Q223" s="45" t="s">
        <v>68</v>
      </c>
      <c r="R223" s="243"/>
      <c r="S223" s="211"/>
      <c r="T223" s="248"/>
    </row>
    <row r="224" spans="1:20" ht="188.25" customHeight="1" x14ac:dyDescent="0.2">
      <c r="A224" s="101"/>
      <c r="B224" s="232"/>
      <c r="C224" s="110"/>
      <c r="D224" s="112"/>
      <c r="E224" s="124"/>
      <c r="F224" s="112"/>
      <c r="G224" s="116"/>
      <c r="H224" s="187"/>
      <c r="I224" s="118"/>
      <c r="J224" s="240"/>
      <c r="K224" s="122"/>
      <c r="L224" s="259"/>
      <c r="M224" s="60" t="s">
        <v>460</v>
      </c>
      <c r="N224" s="112"/>
      <c r="O224" s="139"/>
      <c r="P224" s="14" t="s">
        <v>461</v>
      </c>
      <c r="Q224" s="46" t="s">
        <v>71</v>
      </c>
      <c r="R224" s="243"/>
      <c r="S224" s="211"/>
      <c r="T224" s="248"/>
    </row>
    <row r="225" spans="1:20" ht="188.25" customHeight="1" x14ac:dyDescent="0.2">
      <c r="A225" s="101"/>
      <c r="B225" s="232"/>
      <c r="C225" s="110"/>
      <c r="D225" s="112"/>
      <c r="E225" s="124"/>
      <c r="F225" s="112"/>
      <c r="G225" s="116"/>
      <c r="H225" s="187"/>
      <c r="I225" s="118"/>
      <c r="J225" s="240"/>
      <c r="K225" s="122"/>
      <c r="L225" s="259"/>
      <c r="M225" s="63" t="s">
        <v>462</v>
      </c>
      <c r="N225" s="112"/>
      <c r="O225" s="139"/>
      <c r="P225" s="14" t="s">
        <v>463</v>
      </c>
      <c r="Q225" s="46" t="s">
        <v>74</v>
      </c>
      <c r="R225" s="243"/>
      <c r="S225" s="211"/>
      <c r="T225" s="248"/>
    </row>
    <row r="226" spans="1:20" ht="240" customHeight="1" x14ac:dyDescent="0.2">
      <c r="A226" s="101"/>
      <c r="B226" s="232"/>
      <c r="C226" s="110"/>
      <c r="D226" s="112"/>
      <c r="E226" s="124"/>
      <c r="F226" s="112"/>
      <c r="G226" s="116"/>
      <c r="H226" s="187"/>
      <c r="I226" s="118"/>
      <c r="J226" s="240"/>
      <c r="K226" s="122"/>
      <c r="L226" s="259"/>
      <c r="M226" s="58" t="s">
        <v>464</v>
      </c>
      <c r="N226" s="112"/>
      <c r="O226" s="139"/>
      <c r="P226" s="14" t="s">
        <v>465</v>
      </c>
      <c r="Q226" s="46" t="s">
        <v>185</v>
      </c>
      <c r="R226" s="243"/>
      <c r="S226" s="211"/>
      <c r="T226" s="248"/>
    </row>
    <row r="227" spans="1:20" ht="240" customHeight="1" x14ac:dyDescent="0.2">
      <c r="A227" s="101"/>
      <c r="B227" s="232"/>
      <c r="C227" s="110"/>
      <c r="D227" s="112"/>
      <c r="E227" s="124"/>
      <c r="F227" s="112"/>
      <c r="G227" s="116"/>
      <c r="H227" s="187"/>
      <c r="I227" s="118"/>
      <c r="J227" s="240"/>
      <c r="K227" s="122"/>
      <c r="L227" s="259"/>
      <c r="M227" s="58" t="s">
        <v>466</v>
      </c>
      <c r="N227" s="112"/>
      <c r="O227" s="139"/>
      <c r="P227" s="67" t="s">
        <v>467</v>
      </c>
      <c r="Q227" s="46" t="s">
        <v>79</v>
      </c>
      <c r="R227" s="243"/>
      <c r="S227" s="211"/>
      <c r="T227" s="248"/>
    </row>
    <row r="228" spans="1:20" ht="316.5" customHeight="1" x14ac:dyDescent="0.2">
      <c r="A228" s="101"/>
      <c r="B228" s="232"/>
      <c r="C228" s="110"/>
      <c r="D228" s="112"/>
      <c r="E228" s="145"/>
      <c r="F228" s="125"/>
      <c r="G228" s="126"/>
      <c r="H228" s="188"/>
      <c r="I228" s="127"/>
      <c r="J228" s="241"/>
      <c r="K228" s="134"/>
      <c r="L228" s="259"/>
      <c r="M228" s="61" t="s">
        <v>468</v>
      </c>
      <c r="N228" s="125"/>
      <c r="O228" s="140"/>
      <c r="P228" s="96" t="s">
        <v>768</v>
      </c>
      <c r="Q228" s="46" t="s">
        <v>684</v>
      </c>
      <c r="R228" s="243"/>
      <c r="S228" s="211"/>
      <c r="T228" s="248"/>
    </row>
    <row r="229" spans="1:20" ht="175.5" customHeight="1" x14ac:dyDescent="0.2">
      <c r="A229" s="101"/>
      <c r="B229" s="232"/>
      <c r="C229" s="110"/>
      <c r="D229" s="112"/>
      <c r="E229" s="123" t="s">
        <v>57</v>
      </c>
      <c r="F229" s="111" t="s">
        <v>769</v>
      </c>
      <c r="G229" s="115">
        <v>43654</v>
      </c>
      <c r="H229" s="186">
        <v>44347</v>
      </c>
      <c r="I229" s="117">
        <f>(H229-G229)/7</f>
        <v>99</v>
      </c>
      <c r="J229" s="239">
        <v>1</v>
      </c>
      <c r="K229" s="121" t="s">
        <v>469</v>
      </c>
      <c r="L229" s="259"/>
      <c r="M229" s="47" t="s">
        <v>470</v>
      </c>
      <c r="N229" s="111" t="s">
        <v>227</v>
      </c>
      <c r="O229" s="128" t="s">
        <v>469</v>
      </c>
      <c r="P229" s="14" t="s">
        <v>471</v>
      </c>
      <c r="Q229" s="46" t="s">
        <v>229</v>
      </c>
      <c r="R229" s="243"/>
      <c r="S229" s="211"/>
      <c r="T229" s="248"/>
    </row>
    <row r="230" spans="1:20" ht="150" customHeight="1" x14ac:dyDescent="0.2">
      <c r="A230" s="101"/>
      <c r="B230" s="232"/>
      <c r="C230" s="110"/>
      <c r="D230" s="112"/>
      <c r="E230" s="124"/>
      <c r="F230" s="112"/>
      <c r="G230" s="116"/>
      <c r="H230" s="187"/>
      <c r="I230" s="118"/>
      <c r="J230" s="240"/>
      <c r="K230" s="122"/>
      <c r="L230" s="259"/>
      <c r="M230" s="47" t="s">
        <v>472</v>
      </c>
      <c r="N230" s="112"/>
      <c r="O230" s="129"/>
      <c r="P230" s="14" t="s">
        <v>473</v>
      </c>
      <c r="Q230" s="46" t="s">
        <v>117</v>
      </c>
      <c r="R230" s="243"/>
      <c r="S230" s="211"/>
      <c r="T230" s="248"/>
    </row>
    <row r="231" spans="1:20" ht="150" customHeight="1" x14ac:dyDescent="0.2">
      <c r="A231" s="101"/>
      <c r="B231" s="232"/>
      <c r="C231" s="110"/>
      <c r="D231" s="112"/>
      <c r="E231" s="124"/>
      <c r="F231" s="112"/>
      <c r="G231" s="116"/>
      <c r="H231" s="187"/>
      <c r="I231" s="118"/>
      <c r="J231" s="240"/>
      <c r="K231" s="122"/>
      <c r="L231" s="259"/>
      <c r="M231" s="47" t="s">
        <v>474</v>
      </c>
      <c r="N231" s="112"/>
      <c r="O231" s="129"/>
      <c r="P231" s="14" t="s">
        <v>475</v>
      </c>
      <c r="Q231" s="46" t="s">
        <v>62</v>
      </c>
      <c r="R231" s="243"/>
      <c r="S231" s="211"/>
      <c r="T231" s="248"/>
    </row>
    <row r="232" spans="1:20" ht="167.25" customHeight="1" x14ac:dyDescent="0.2">
      <c r="A232" s="101"/>
      <c r="B232" s="232"/>
      <c r="C232" s="110"/>
      <c r="D232" s="112"/>
      <c r="E232" s="124"/>
      <c r="F232" s="112"/>
      <c r="G232" s="116"/>
      <c r="H232" s="187"/>
      <c r="I232" s="118"/>
      <c r="J232" s="240"/>
      <c r="K232" s="122"/>
      <c r="L232" s="259"/>
      <c r="M232" s="47" t="s">
        <v>476</v>
      </c>
      <c r="N232" s="112"/>
      <c r="O232" s="129"/>
      <c r="P232" s="14" t="s">
        <v>477</v>
      </c>
      <c r="Q232" s="46" t="s">
        <v>65</v>
      </c>
      <c r="R232" s="243"/>
      <c r="S232" s="211"/>
      <c r="T232" s="248"/>
    </row>
    <row r="233" spans="1:20" ht="167.25" customHeight="1" x14ac:dyDescent="0.2">
      <c r="A233" s="101"/>
      <c r="B233" s="232"/>
      <c r="C233" s="110"/>
      <c r="D233" s="112"/>
      <c r="E233" s="124"/>
      <c r="F233" s="112"/>
      <c r="G233" s="116"/>
      <c r="H233" s="187"/>
      <c r="I233" s="118"/>
      <c r="J233" s="240"/>
      <c r="K233" s="122"/>
      <c r="L233" s="259"/>
      <c r="M233" s="47" t="s">
        <v>478</v>
      </c>
      <c r="N233" s="112"/>
      <c r="O233" s="129"/>
      <c r="P233" s="14" t="s">
        <v>479</v>
      </c>
      <c r="Q233" s="45" t="s">
        <v>68</v>
      </c>
      <c r="R233" s="243"/>
      <c r="S233" s="211"/>
      <c r="T233" s="248"/>
    </row>
    <row r="234" spans="1:20" ht="134.25" customHeight="1" x14ac:dyDescent="0.2">
      <c r="A234" s="101"/>
      <c r="B234" s="232"/>
      <c r="C234" s="110"/>
      <c r="D234" s="112"/>
      <c r="E234" s="124"/>
      <c r="F234" s="112"/>
      <c r="G234" s="116"/>
      <c r="H234" s="187"/>
      <c r="I234" s="118"/>
      <c r="J234" s="240"/>
      <c r="K234" s="122"/>
      <c r="L234" s="259"/>
      <c r="M234" s="47" t="s">
        <v>480</v>
      </c>
      <c r="N234" s="112"/>
      <c r="O234" s="129"/>
      <c r="P234" s="14" t="s">
        <v>481</v>
      </c>
      <c r="Q234" s="46" t="s">
        <v>71</v>
      </c>
      <c r="R234" s="243"/>
      <c r="S234" s="211"/>
      <c r="T234" s="248"/>
    </row>
    <row r="235" spans="1:20" ht="150.75" customHeight="1" x14ac:dyDescent="0.2">
      <c r="A235" s="101"/>
      <c r="B235" s="232"/>
      <c r="C235" s="110"/>
      <c r="D235" s="112"/>
      <c r="E235" s="124"/>
      <c r="F235" s="112"/>
      <c r="G235" s="116"/>
      <c r="H235" s="187"/>
      <c r="I235" s="118"/>
      <c r="J235" s="240"/>
      <c r="K235" s="122"/>
      <c r="L235" s="259"/>
      <c r="M235" s="63" t="s">
        <v>462</v>
      </c>
      <c r="N235" s="112"/>
      <c r="O235" s="129"/>
      <c r="P235" s="14" t="s">
        <v>463</v>
      </c>
      <c r="Q235" s="46" t="s">
        <v>74</v>
      </c>
      <c r="R235" s="243"/>
      <c r="S235" s="211"/>
      <c r="T235" s="248"/>
    </row>
    <row r="236" spans="1:20" ht="253.5" customHeight="1" x14ac:dyDescent="0.2">
      <c r="A236" s="101"/>
      <c r="B236" s="232"/>
      <c r="C236" s="110"/>
      <c r="D236" s="112"/>
      <c r="E236" s="124"/>
      <c r="F236" s="112"/>
      <c r="G236" s="116"/>
      <c r="H236" s="187"/>
      <c r="I236" s="118"/>
      <c r="J236" s="240"/>
      <c r="K236" s="122"/>
      <c r="L236" s="259"/>
      <c r="M236" s="61" t="s">
        <v>482</v>
      </c>
      <c r="N236" s="112"/>
      <c r="O236" s="129"/>
      <c r="P236" s="14" t="s">
        <v>483</v>
      </c>
      <c r="Q236" s="46" t="s">
        <v>185</v>
      </c>
      <c r="R236" s="243"/>
      <c r="S236" s="211"/>
      <c r="T236" s="248"/>
    </row>
    <row r="237" spans="1:20" ht="253.5" customHeight="1" x14ac:dyDescent="0.2">
      <c r="A237" s="101"/>
      <c r="B237" s="232"/>
      <c r="C237" s="110"/>
      <c r="D237" s="112"/>
      <c r="E237" s="124"/>
      <c r="F237" s="112"/>
      <c r="G237" s="116"/>
      <c r="H237" s="187"/>
      <c r="I237" s="118"/>
      <c r="J237" s="240"/>
      <c r="K237" s="122"/>
      <c r="L237" s="259"/>
      <c r="M237" s="61" t="s">
        <v>484</v>
      </c>
      <c r="N237" s="112"/>
      <c r="O237" s="129"/>
      <c r="P237" s="14" t="s">
        <v>485</v>
      </c>
      <c r="Q237" s="46" t="s">
        <v>79</v>
      </c>
      <c r="R237" s="243"/>
      <c r="S237" s="211"/>
      <c r="T237" s="248"/>
    </row>
    <row r="238" spans="1:20" ht="279.75" customHeight="1" x14ac:dyDescent="0.2">
      <c r="A238" s="101"/>
      <c r="B238" s="232"/>
      <c r="C238" s="110"/>
      <c r="D238" s="112"/>
      <c r="E238" s="145"/>
      <c r="F238" s="125"/>
      <c r="G238" s="126"/>
      <c r="H238" s="188"/>
      <c r="I238" s="127"/>
      <c r="J238" s="241"/>
      <c r="K238" s="134"/>
      <c r="L238" s="259"/>
      <c r="M238" s="61" t="s">
        <v>468</v>
      </c>
      <c r="N238" s="125"/>
      <c r="O238" s="130"/>
      <c r="P238" s="96" t="s">
        <v>768</v>
      </c>
      <c r="Q238" s="46" t="s">
        <v>684</v>
      </c>
      <c r="R238" s="243"/>
      <c r="S238" s="211"/>
      <c r="T238" s="248"/>
    </row>
    <row r="239" spans="1:20" ht="92.25" customHeight="1" x14ac:dyDescent="0.2">
      <c r="A239" s="101"/>
      <c r="B239" s="232"/>
      <c r="C239" s="110"/>
      <c r="D239" s="112"/>
      <c r="E239" s="123" t="s">
        <v>146</v>
      </c>
      <c r="F239" s="111" t="s">
        <v>486</v>
      </c>
      <c r="G239" s="115">
        <v>43891</v>
      </c>
      <c r="H239" s="115">
        <v>44285</v>
      </c>
      <c r="I239" s="117">
        <f>(H239-G239)/7</f>
        <v>56.285714285714285</v>
      </c>
      <c r="J239" s="239">
        <v>1</v>
      </c>
      <c r="K239" s="121" t="s">
        <v>374</v>
      </c>
      <c r="L239" s="259"/>
      <c r="M239" s="87"/>
      <c r="N239" s="111" t="s">
        <v>227</v>
      </c>
      <c r="O239" s="128" t="s">
        <v>53</v>
      </c>
      <c r="P239" s="16" t="s">
        <v>487</v>
      </c>
      <c r="Q239" s="46" t="s">
        <v>62</v>
      </c>
      <c r="R239" s="243"/>
      <c r="S239" s="211"/>
      <c r="T239" s="248"/>
    </row>
    <row r="240" spans="1:20" ht="150" customHeight="1" x14ac:dyDescent="0.2">
      <c r="A240" s="101"/>
      <c r="B240" s="232"/>
      <c r="C240" s="110"/>
      <c r="D240" s="112"/>
      <c r="E240" s="124"/>
      <c r="F240" s="112"/>
      <c r="G240" s="116"/>
      <c r="H240" s="116"/>
      <c r="I240" s="118"/>
      <c r="J240" s="240"/>
      <c r="K240" s="122"/>
      <c r="L240" s="259"/>
      <c r="M240" s="47" t="s">
        <v>407</v>
      </c>
      <c r="N240" s="112"/>
      <c r="O240" s="129"/>
      <c r="P240" s="16" t="s">
        <v>488</v>
      </c>
      <c r="Q240" s="46" t="s">
        <v>65</v>
      </c>
      <c r="R240" s="243"/>
      <c r="S240" s="211"/>
      <c r="T240" s="248"/>
    </row>
    <row r="241" spans="1:20" ht="201.75" customHeight="1" x14ac:dyDescent="0.2">
      <c r="A241" s="101"/>
      <c r="B241" s="232"/>
      <c r="C241" s="110"/>
      <c r="D241" s="112"/>
      <c r="E241" s="124"/>
      <c r="F241" s="112"/>
      <c r="G241" s="116"/>
      <c r="H241" s="116"/>
      <c r="I241" s="118"/>
      <c r="J241" s="240"/>
      <c r="K241" s="122"/>
      <c r="L241" s="259"/>
      <c r="M241" s="47" t="s">
        <v>489</v>
      </c>
      <c r="N241" s="112"/>
      <c r="O241" s="129"/>
      <c r="P241" s="14" t="s">
        <v>490</v>
      </c>
      <c r="Q241" s="45" t="s">
        <v>68</v>
      </c>
      <c r="R241" s="243"/>
      <c r="S241" s="211"/>
      <c r="T241" s="248"/>
    </row>
    <row r="242" spans="1:20" ht="83.25" customHeight="1" x14ac:dyDescent="0.2">
      <c r="A242" s="101"/>
      <c r="B242" s="232"/>
      <c r="C242" s="110"/>
      <c r="D242" s="112"/>
      <c r="E242" s="124"/>
      <c r="F242" s="112"/>
      <c r="G242" s="116"/>
      <c r="H242" s="116"/>
      <c r="I242" s="118"/>
      <c r="J242" s="240"/>
      <c r="K242" s="122"/>
      <c r="L242" s="259"/>
      <c r="M242" s="47" t="s">
        <v>428</v>
      </c>
      <c r="N242" s="112"/>
      <c r="O242" s="129"/>
      <c r="P242" s="14" t="s">
        <v>491</v>
      </c>
      <c r="Q242" s="46" t="s">
        <v>71</v>
      </c>
      <c r="R242" s="243"/>
      <c r="S242" s="211"/>
      <c r="T242" s="248"/>
    </row>
    <row r="243" spans="1:20" ht="96" customHeight="1" x14ac:dyDescent="0.2">
      <c r="A243" s="101"/>
      <c r="B243" s="232"/>
      <c r="C243" s="110"/>
      <c r="D243" s="112"/>
      <c r="E243" s="124"/>
      <c r="F243" s="112"/>
      <c r="G243" s="116"/>
      <c r="H243" s="116"/>
      <c r="I243" s="118"/>
      <c r="J243" s="240"/>
      <c r="K243" s="122"/>
      <c r="L243" s="259"/>
      <c r="M243" s="47" t="s">
        <v>430</v>
      </c>
      <c r="N243" s="112"/>
      <c r="O243" s="129"/>
      <c r="P243" s="14" t="s">
        <v>492</v>
      </c>
      <c r="Q243" s="46" t="s">
        <v>74</v>
      </c>
      <c r="R243" s="243"/>
      <c r="S243" s="211"/>
      <c r="T243" s="248"/>
    </row>
    <row r="244" spans="1:20" ht="96" customHeight="1" x14ac:dyDescent="0.2">
      <c r="A244" s="101"/>
      <c r="B244" s="232"/>
      <c r="C244" s="110"/>
      <c r="D244" s="112"/>
      <c r="E244" s="124"/>
      <c r="F244" s="112"/>
      <c r="G244" s="116"/>
      <c r="H244" s="116"/>
      <c r="I244" s="118"/>
      <c r="J244" s="240"/>
      <c r="K244" s="122"/>
      <c r="L244" s="259"/>
      <c r="M244" s="84" t="s">
        <v>381</v>
      </c>
      <c r="N244" s="112"/>
      <c r="O244" s="129"/>
      <c r="P244" s="14" t="s">
        <v>493</v>
      </c>
      <c r="Q244" s="46" t="s">
        <v>185</v>
      </c>
      <c r="R244" s="243"/>
      <c r="S244" s="211"/>
      <c r="T244" s="248"/>
    </row>
    <row r="245" spans="1:20" ht="96" customHeight="1" x14ac:dyDescent="0.2">
      <c r="A245" s="101"/>
      <c r="B245" s="232"/>
      <c r="C245" s="110"/>
      <c r="D245" s="112"/>
      <c r="E245" s="124"/>
      <c r="F245" s="112"/>
      <c r="G245" s="116"/>
      <c r="H245" s="116"/>
      <c r="I245" s="118"/>
      <c r="J245" s="240"/>
      <c r="K245" s="122"/>
      <c r="L245" s="259"/>
      <c r="M245" s="84" t="s">
        <v>383</v>
      </c>
      <c r="N245" s="112"/>
      <c r="O245" s="129"/>
      <c r="P245" s="14" t="s">
        <v>494</v>
      </c>
      <c r="Q245" s="46" t="s">
        <v>79</v>
      </c>
      <c r="R245" s="243"/>
      <c r="S245" s="211"/>
      <c r="T245" s="248"/>
    </row>
    <row r="246" spans="1:20" ht="95.25" customHeight="1" x14ac:dyDescent="0.2">
      <c r="A246" s="101"/>
      <c r="B246" s="232"/>
      <c r="C246" s="110"/>
      <c r="D246" s="112"/>
      <c r="E246" s="123" t="s">
        <v>160</v>
      </c>
      <c r="F246" s="111" t="s">
        <v>486</v>
      </c>
      <c r="G246" s="115">
        <v>43983</v>
      </c>
      <c r="H246" s="115">
        <v>44377</v>
      </c>
      <c r="I246" s="117">
        <f>(H246-G246)/7</f>
        <v>56.285714285714285</v>
      </c>
      <c r="J246" s="131">
        <v>0</v>
      </c>
      <c r="K246" s="121" t="s">
        <v>374</v>
      </c>
      <c r="L246" s="259"/>
      <c r="M246" s="47"/>
      <c r="N246" s="111" t="s">
        <v>227</v>
      </c>
      <c r="O246" s="138" t="s">
        <v>53</v>
      </c>
      <c r="P246" s="89" t="s">
        <v>189</v>
      </c>
      <c r="Q246" s="46" t="s">
        <v>62</v>
      </c>
      <c r="R246" s="243"/>
      <c r="S246" s="211"/>
      <c r="T246" s="248"/>
    </row>
    <row r="247" spans="1:20" ht="137.25" customHeight="1" x14ac:dyDescent="0.2">
      <c r="A247" s="101"/>
      <c r="B247" s="232"/>
      <c r="C247" s="110"/>
      <c r="D247" s="112"/>
      <c r="E247" s="124"/>
      <c r="F247" s="112"/>
      <c r="G247" s="116"/>
      <c r="H247" s="116"/>
      <c r="I247" s="118"/>
      <c r="J247" s="132"/>
      <c r="K247" s="122"/>
      <c r="L247" s="259"/>
      <c r="M247" s="25" t="s">
        <v>407</v>
      </c>
      <c r="N247" s="112"/>
      <c r="O247" s="139"/>
      <c r="P247" s="90" t="s">
        <v>495</v>
      </c>
      <c r="Q247" s="46" t="s">
        <v>65</v>
      </c>
      <c r="R247" s="243"/>
      <c r="S247" s="211"/>
      <c r="T247" s="248"/>
    </row>
    <row r="248" spans="1:20" ht="137.25" customHeight="1" x14ac:dyDescent="0.2">
      <c r="A248" s="101"/>
      <c r="B248" s="232"/>
      <c r="C248" s="110"/>
      <c r="D248" s="112"/>
      <c r="E248" s="124"/>
      <c r="F248" s="112"/>
      <c r="G248" s="116"/>
      <c r="H248" s="116"/>
      <c r="I248" s="118"/>
      <c r="J248" s="132"/>
      <c r="K248" s="122"/>
      <c r="L248" s="259"/>
      <c r="M248" s="25" t="s">
        <v>496</v>
      </c>
      <c r="N248" s="112"/>
      <c r="O248" s="139"/>
      <c r="P248" s="14" t="s">
        <v>497</v>
      </c>
      <c r="Q248" s="45" t="s">
        <v>68</v>
      </c>
      <c r="R248" s="243"/>
      <c r="S248" s="211"/>
      <c r="T248" s="248"/>
    </row>
    <row r="249" spans="1:20" ht="137.25" customHeight="1" x14ac:dyDescent="0.2">
      <c r="A249" s="101"/>
      <c r="B249" s="232"/>
      <c r="C249" s="110"/>
      <c r="D249" s="112"/>
      <c r="E249" s="124"/>
      <c r="F249" s="112"/>
      <c r="G249" s="116"/>
      <c r="H249" s="116"/>
      <c r="I249" s="118"/>
      <c r="J249" s="132"/>
      <c r="K249" s="122"/>
      <c r="L249" s="259"/>
      <c r="M249" s="25" t="s">
        <v>498</v>
      </c>
      <c r="N249" s="112"/>
      <c r="O249" s="139"/>
      <c r="P249" s="14" t="s">
        <v>435</v>
      </c>
      <c r="Q249" s="46" t="s">
        <v>71</v>
      </c>
      <c r="R249" s="243"/>
      <c r="S249" s="211"/>
      <c r="T249" s="248"/>
    </row>
    <row r="250" spans="1:20" ht="137.25" customHeight="1" x14ac:dyDescent="0.2">
      <c r="A250" s="101"/>
      <c r="B250" s="232"/>
      <c r="C250" s="110"/>
      <c r="D250" s="112"/>
      <c r="E250" s="124"/>
      <c r="F250" s="112"/>
      <c r="G250" s="116"/>
      <c r="H250" s="116"/>
      <c r="I250" s="118"/>
      <c r="J250" s="132"/>
      <c r="K250" s="122"/>
      <c r="L250" s="259"/>
      <c r="M250" s="47" t="s">
        <v>430</v>
      </c>
      <c r="N250" s="112"/>
      <c r="O250" s="139"/>
      <c r="P250" s="14" t="s">
        <v>499</v>
      </c>
      <c r="Q250" s="46" t="s">
        <v>74</v>
      </c>
      <c r="R250" s="243"/>
      <c r="S250" s="211"/>
      <c r="T250" s="248"/>
    </row>
    <row r="251" spans="1:20" ht="137.25" customHeight="1" x14ac:dyDescent="0.2">
      <c r="A251" s="101"/>
      <c r="B251" s="232"/>
      <c r="C251" s="110"/>
      <c r="D251" s="112"/>
      <c r="E251" s="124"/>
      <c r="F251" s="112"/>
      <c r="G251" s="116"/>
      <c r="H251" s="116"/>
      <c r="I251" s="118"/>
      <c r="J251" s="132"/>
      <c r="K251" s="122"/>
      <c r="L251" s="259"/>
      <c r="M251" s="25" t="s">
        <v>500</v>
      </c>
      <c r="N251" s="112"/>
      <c r="O251" s="139"/>
      <c r="P251" s="14" t="s">
        <v>501</v>
      </c>
      <c r="Q251" s="46" t="s">
        <v>185</v>
      </c>
      <c r="R251" s="243"/>
      <c r="S251" s="211"/>
      <c r="T251" s="248"/>
    </row>
    <row r="252" spans="1:20" ht="137.25" customHeight="1" x14ac:dyDescent="0.25">
      <c r="A252" s="101"/>
      <c r="B252" s="232"/>
      <c r="C252" s="110"/>
      <c r="D252" s="112"/>
      <c r="E252" s="124"/>
      <c r="F252" s="112"/>
      <c r="G252" s="116"/>
      <c r="H252" s="116"/>
      <c r="I252" s="118"/>
      <c r="J252" s="132"/>
      <c r="K252" s="122"/>
      <c r="L252" s="259"/>
      <c r="M252" s="25" t="s">
        <v>261</v>
      </c>
      <c r="N252" s="112"/>
      <c r="O252" s="139"/>
      <c r="P252" s="93" t="s">
        <v>502</v>
      </c>
      <c r="Q252" s="92" t="s">
        <v>79</v>
      </c>
      <c r="R252" s="271"/>
      <c r="S252" s="211"/>
      <c r="T252" s="248"/>
    </row>
    <row r="253" spans="1:20" ht="137.25" customHeight="1" x14ac:dyDescent="0.2">
      <c r="A253" s="102"/>
      <c r="B253" s="233"/>
      <c r="C253" s="230"/>
      <c r="D253" s="125"/>
      <c r="E253" s="145"/>
      <c r="F253" s="125"/>
      <c r="G253" s="126"/>
      <c r="H253" s="126"/>
      <c r="I253" s="127"/>
      <c r="J253" s="133"/>
      <c r="K253" s="134"/>
      <c r="L253" s="260"/>
      <c r="M253" s="47" t="s">
        <v>264</v>
      </c>
      <c r="N253" s="125"/>
      <c r="O253" s="140"/>
      <c r="P253" s="67" t="s">
        <v>694</v>
      </c>
      <c r="Q253" s="92" t="s">
        <v>681</v>
      </c>
      <c r="R253" s="272"/>
      <c r="S253" s="246"/>
      <c r="T253" s="249"/>
    </row>
    <row r="254" spans="1:20" ht="169.5" customHeight="1" x14ac:dyDescent="0.2">
      <c r="A254" s="100">
        <v>9</v>
      </c>
      <c r="B254" s="111" t="s">
        <v>770</v>
      </c>
      <c r="C254" s="109" t="s">
        <v>503</v>
      </c>
      <c r="D254" s="111" t="s">
        <v>504</v>
      </c>
      <c r="E254" s="33" t="s">
        <v>37</v>
      </c>
      <c r="F254" s="25" t="s">
        <v>505</v>
      </c>
      <c r="G254" s="34">
        <v>43586</v>
      </c>
      <c r="H254" s="34">
        <v>43677</v>
      </c>
      <c r="I254" s="35">
        <f>(H254-G254)/7</f>
        <v>13</v>
      </c>
      <c r="J254" s="37">
        <v>1</v>
      </c>
      <c r="K254" s="36" t="s">
        <v>506</v>
      </c>
      <c r="L254" s="258">
        <f>AVERAGE(J254:J306)</f>
        <v>0.41111111111111115</v>
      </c>
      <c r="M254" s="25" t="s">
        <v>771</v>
      </c>
      <c r="N254" s="25" t="s">
        <v>227</v>
      </c>
      <c r="O254" s="40" t="s">
        <v>506</v>
      </c>
      <c r="P254" s="14" t="s">
        <v>507</v>
      </c>
      <c r="Q254" s="46" t="s">
        <v>229</v>
      </c>
      <c r="R254" s="242"/>
      <c r="S254" s="245"/>
      <c r="T254" s="247" t="s">
        <v>508</v>
      </c>
    </row>
    <row r="255" spans="1:20" ht="90" customHeight="1" x14ac:dyDescent="0.2">
      <c r="A255" s="101"/>
      <c r="B255" s="112"/>
      <c r="C255" s="110"/>
      <c r="D255" s="112"/>
      <c r="E255" s="123" t="s">
        <v>50</v>
      </c>
      <c r="F255" s="111" t="s">
        <v>509</v>
      </c>
      <c r="G255" s="115">
        <v>43678</v>
      </c>
      <c r="H255" s="115">
        <v>44074</v>
      </c>
      <c r="I255" s="212">
        <f>(H255-G255)/7</f>
        <v>56.571428571428569</v>
      </c>
      <c r="J255" s="119">
        <v>1</v>
      </c>
      <c r="K255" s="215" t="s">
        <v>510</v>
      </c>
      <c r="L255" s="259"/>
      <c r="M255" s="88" t="s">
        <v>59</v>
      </c>
      <c r="N255" s="111" t="s">
        <v>227</v>
      </c>
      <c r="O255" s="135" t="s">
        <v>511</v>
      </c>
      <c r="P255" s="16" t="s">
        <v>512</v>
      </c>
      <c r="Q255" s="45" t="s">
        <v>49</v>
      </c>
      <c r="R255" s="243"/>
      <c r="S255" s="211"/>
      <c r="T255" s="248"/>
    </row>
    <row r="256" spans="1:20" ht="149.25" customHeight="1" x14ac:dyDescent="0.2">
      <c r="A256" s="101"/>
      <c r="B256" s="112"/>
      <c r="C256" s="110"/>
      <c r="D256" s="112"/>
      <c r="E256" s="124"/>
      <c r="F256" s="112"/>
      <c r="G256" s="116"/>
      <c r="H256" s="116"/>
      <c r="I256" s="213"/>
      <c r="J256" s="120"/>
      <c r="K256" s="216"/>
      <c r="L256" s="259"/>
      <c r="M256" s="47" t="s">
        <v>513</v>
      </c>
      <c r="N256" s="112"/>
      <c r="O256" s="136"/>
      <c r="P256" s="16" t="s">
        <v>514</v>
      </c>
      <c r="Q256" s="46" t="s">
        <v>62</v>
      </c>
      <c r="R256" s="243"/>
      <c r="S256" s="211"/>
      <c r="T256" s="248"/>
    </row>
    <row r="257" spans="1:20" ht="256.5" customHeight="1" x14ac:dyDescent="0.2">
      <c r="A257" s="101"/>
      <c r="B257" s="112"/>
      <c r="C257" s="110"/>
      <c r="D257" s="112"/>
      <c r="E257" s="124"/>
      <c r="F257" s="112"/>
      <c r="G257" s="116"/>
      <c r="H257" s="116"/>
      <c r="I257" s="213"/>
      <c r="J257" s="120"/>
      <c r="K257" s="216"/>
      <c r="L257" s="259"/>
      <c r="M257" s="47" t="s">
        <v>515</v>
      </c>
      <c r="N257" s="112"/>
      <c r="O257" s="136"/>
      <c r="P257" s="16" t="s">
        <v>516</v>
      </c>
      <c r="Q257" s="46" t="s">
        <v>65</v>
      </c>
      <c r="R257" s="243"/>
      <c r="S257" s="211"/>
      <c r="T257" s="248"/>
    </row>
    <row r="258" spans="1:20" ht="256.5" customHeight="1" x14ac:dyDescent="0.2">
      <c r="A258" s="101"/>
      <c r="B258" s="112"/>
      <c r="C258" s="110"/>
      <c r="D258" s="112"/>
      <c r="E258" s="145"/>
      <c r="F258" s="125"/>
      <c r="G258" s="126"/>
      <c r="H258" s="126"/>
      <c r="I258" s="214"/>
      <c r="J258" s="146"/>
      <c r="K258" s="217"/>
      <c r="L258" s="259"/>
      <c r="M258" s="47" t="s">
        <v>517</v>
      </c>
      <c r="N258" s="125"/>
      <c r="O258" s="137"/>
      <c r="P258" s="16" t="s">
        <v>518</v>
      </c>
      <c r="Q258" s="45" t="s">
        <v>68</v>
      </c>
      <c r="R258" s="243"/>
      <c r="S258" s="211"/>
      <c r="T258" s="248"/>
    </row>
    <row r="259" spans="1:20" ht="88.5" customHeight="1" x14ac:dyDescent="0.2">
      <c r="A259" s="101"/>
      <c r="B259" s="112"/>
      <c r="C259" s="110"/>
      <c r="D259" s="112"/>
      <c r="E259" s="123" t="s">
        <v>57</v>
      </c>
      <c r="F259" s="111" t="s">
        <v>519</v>
      </c>
      <c r="G259" s="115">
        <v>43770</v>
      </c>
      <c r="H259" s="186">
        <v>44196</v>
      </c>
      <c r="I259" s="117">
        <f>(H259-G259)/7</f>
        <v>60.857142857142854</v>
      </c>
      <c r="J259" s="131">
        <v>0.9</v>
      </c>
      <c r="K259" s="121" t="s">
        <v>520</v>
      </c>
      <c r="L259" s="259"/>
      <c r="M259" s="88" t="s">
        <v>59</v>
      </c>
      <c r="N259" s="111" t="s">
        <v>772</v>
      </c>
      <c r="O259" s="128" t="s">
        <v>520</v>
      </c>
      <c r="P259" s="16" t="s">
        <v>521</v>
      </c>
      <c r="Q259" s="45" t="s">
        <v>49</v>
      </c>
      <c r="R259" s="243"/>
      <c r="S259" s="211"/>
      <c r="T259" s="248"/>
    </row>
    <row r="260" spans="1:20" ht="157.5" customHeight="1" x14ac:dyDescent="0.2">
      <c r="A260" s="101"/>
      <c r="B260" s="112"/>
      <c r="C260" s="110"/>
      <c r="D260" s="112"/>
      <c r="E260" s="124"/>
      <c r="F260" s="112"/>
      <c r="G260" s="116"/>
      <c r="H260" s="187"/>
      <c r="I260" s="118"/>
      <c r="J260" s="132"/>
      <c r="K260" s="122"/>
      <c r="L260" s="259"/>
      <c r="M260" s="47" t="s">
        <v>522</v>
      </c>
      <c r="N260" s="112"/>
      <c r="O260" s="129"/>
      <c r="P260" s="16" t="s">
        <v>523</v>
      </c>
      <c r="Q260" s="46" t="s">
        <v>62</v>
      </c>
      <c r="R260" s="243"/>
      <c r="S260" s="211"/>
      <c r="T260" s="248"/>
    </row>
    <row r="261" spans="1:20" ht="157.5" customHeight="1" x14ac:dyDescent="0.2">
      <c r="A261" s="101"/>
      <c r="B261" s="112"/>
      <c r="C261" s="110"/>
      <c r="D261" s="112"/>
      <c r="E261" s="124"/>
      <c r="F261" s="112"/>
      <c r="G261" s="116"/>
      <c r="H261" s="187"/>
      <c r="I261" s="118"/>
      <c r="J261" s="132"/>
      <c r="K261" s="122"/>
      <c r="L261" s="259"/>
      <c r="M261" s="47" t="s">
        <v>524</v>
      </c>
      <c r="N261" s="112"/>
      <c r="O261" s="129"/>
      <c r="P261" s="16" t="s">
        <v>525</v>
      </c>
      <c r="Q261" s="46" t="s">
        <v>65</v>
      </c>
      <c r="R261" s="243"/>
      <c r="S261" s="211"/>
      <c r="T261" s="248"/>
    </row>
    <row r="262" spans="1:20" ht="208.5" customHeight="1" x14ac:dyDescent="0.2">
      <c r="A262" s="101"/>
      <c r="B262" s="112"/>
      <c r="C262" s="110"/>
      <c r="D262" s="112"/>
      <c r="E262" s="124"/>
      <c r="F262" s="112"/>
      <c r="G262" s="116"/>
      <c r="H262" s="187"/>
      <c r="I262" s="118"/>
      <c r="J262" s="132"/>
      <c r="K262" s="122"/>
      <c r="L262" s="259"/>
      <c r="M262" s="47" t="s">
        <v>526</v>
      </c>
      <c r="N262" s="112"/>
      <c r="O262" s="129"/>
      <c r="P262" s="16" t="s">
        <v>527</v>
      </c>
      <c r="Q262" s="45" t="s">
        <v>68</v>
      </c>
      <c r="R262" s="243"/>
      <c r="S262" s="211"/>
      <c r="T262" s="248"/>
    </row>
    <row r="263" spans="1:20" ht="144.75" customHeight="1" x14ac:dyDescent="0.2">
      <c r="A263" s="101"/>
      <c r="B263" s="112"/>
      <c r="C263" s="110"/>
      <c r="D263" s="112"/>
      <c r="E263" s="124"/>
      <c r="F263" s="112"/>
      <c r="G263" s="116"/>
      <c r="H263" s="187"/>
      <c r="I263" s="118"/>
      <c r="J263" s="132"/>
      <c r="K263" s="122"/>
      <c r="L263" s="259"/>
      <c r="M263" s="47" t="s">
        <v>528</v>
      </c>
      <c r="N263" s="112"/>
      <c r="O263" s="129"/>
      <c r="P263" s="16" t="s">
        <v>529</v>
      </c>
      <c r="Q263" s="46" t="s">
        <v>71</v>
      </c>
      <c r="R263" s="243"/>
      <c r="S263" s="211"/>
      <c r="T263" s="248"/>
    </row>
    <row r="264" spans="1:20" ht="144.75" customHeight="1" x14ac:dyDescent="0.2">
      <c r="A264" s="101"/>
      <c r="B264" s="112"/>
      <c r="C264" s="110"/>
      <c r="D264" s="112"/>
      <c r="E264" s="124"/>
      <c r="F264" s="112"/>
      <c r="G264" s="116"/>
      <c r="H264" s="187"/>
      <c r="I264" s="118"/>
      <c r="J264" s="132"/>
      <c r="K264" s="122"/>
      <c r="L264" s="259"/>
      <c r="M264" s="58" t="s">
        <v>530</v>
      </c>
      <c r="N264" s="112"/>
      <c r="O264" s="129"/>
      <c r="P264" s="16" t="s">
        <v>531</v>
      </c>
      <c r="Q264" s="46" t="s">
        <v>74</v>
      </c>
      <c r="R264" s="243"/>
      <c r="S264" s="211"/>
      <c r="T264" s="248"/>
    </row>
    <row r="265" spans="1:20" ht="144.75" customHeight="1" x14ac:dyDescent="0.2">
      <c r="A265" s="101"/>
      <c r="B265" s="112"/>
      <c r="C265" s="110"/>
      <c r="D265" s="112"/>
      <c r="E265" s="124"/>
      <c r="F265" s="112"/>
      <c r="G265" s="116"/>
      <c r="H265" s="187"/>
      <c r="I265" s="118"/>
      <c r="J265" s="132"/>
      <c r="K265" s="122"/>
      <c r="L265" s="259"/>
      <c r="M265" s="58" t="s">
        <v>532</v>
      </c>
      <c r="N265" s="112"/>
      <c r="O265" s="129"/>
      <c r="P265" s="16" t="s">
        <v>531</v>
      </c>
      <c r="Q265" s="46" t="s">
        <v>185</v>
      </c>
      <c r="R265" s="243"/>
      <c r="S265" s="211"/>
      <c r="T265" s="248"/>
    </row>
    <row r="266" spans="1:20" ht="144.75" customHeight="1" x14ac:dyDescent="0.2">
      <c r="A266" s="101"/>
      <c r="B266" s="112"/>
      <c r="C266" s="110"/>
      <c r="D266" s="112"/>
      <c r="E266" s="124"/>
      <c r="F266" s="112"/>
      <c r="G266" s="116"/>
      <c r="H266" s="187"/>
      <c r="I266" s="118"/>
      <c r="J266" s="132"/>
      <c r="K266" s="122"/>
      <c r="L266" s="259"/>
      <c r="M266" s="61" t="s">
        <v>533</v>
      </c>
      <c r="N266" s="112"/>
      <c r="O266" s="129"/>
      <c r="P266" s="16" t="s">
        <v>534</v>
      </c>
      <c r="Q266" s="46" t="s">
        <v>79</v>
      </c>
      <c r="R266" s="243"/>
      <c r="S266" s="211"/>
      <c r="T266" s="248"/>
    </row>
    <row r="267" spans="1:20" ht="144.75" customHeight="1" x14ac:dyDescent="0.2">
      <c r="A267" s="101"/>
      <c r="B267" s="112"/>
      <c r="C267" s="110"/>
      <c r="D267" s="112"/>
      <c r="E267" s="145"/>
      <c r="F267" s="125"/>
      <c r="G267" s="126"/>
      <c r="H267" s="188"/>
      <c r="I267" s="127"/>
      <c r="J267" s="133"/>
      <c r="K267" s="134"/>
      <c r="L267" s="259"/>
      <c r="M267" s="61" t="s">
        <v>535</v>
      </c>
      <c r="N267" s="125"/>
      <c r="O267" s="130"/>
      <c r="P267" s="97" t="s">
        <v>701</v>
      </c>
      <c r="Q267" s="46" t="s">
        <v>682</v>
      </c>
      <c r="R267" s="243"/>
      <c r="S267" s="211"/>
      <c r="T267" s="248"/>
    </row>
    <row r="268" spans="1:20" ht="99.75" customHeight="1" x14ac:dyDescent="0.2">
      <c r="A268" s="101"/>
      <c r="B268" s="112"/>
      <c r="C268" s="110"/>
      <c r="D268" s="112"/>
      <c r="E268" s="123" t="s">
        <v>146</v>
      </c>
      <c r="F268" s="111" t="s">
        <v>536</v>
      </c>
      <c r="G268" s="115">
        <v>43891</v>
      </c>
      <c r="H268" s="186">
        <v>44286</v>
      </c>
      <c r="I268" s="117">
        <f>(H268-G268)/7</f>
        <v>56.428571428571431</v>
      </c>
      <c r="J268" s="131">
        <v>0.8</v>
      </c>
      <c r="K268" s="121" t="s">
        <v>537</v>
      </c>
      <c r="L268" s="259"/>
      <c r="M268" s="47" t="s">
        <v>163</v>
      </c>
      <c r="N268" s="111" t="s">
        <v>227</v>
      </c>
      <c r="O268" s="128" t="s">
        <v>537</v>
      </c>
      <c r="P268" s="94" t="s">
        <v>700</v>
      </c>
      <c r="Q268" s="46" t="s">
        <v>62</v>
      </c>
      <c r="R268" s="243"/>
      <c r="S268" s="211"/>
      <c r="T268" s="248"/>
    </row>
    <row r="269" spans="1:20" ht="138" customHeight="1" x14ac:dyDescent="0.2">
      <c r="A269" s="101"/>
      <c r="B269" s="112"/>
      <c r="C269" s="110"/>
      <c r="D269" s="112"/>
      <c r="E269" s="124"/>
      <c r="F269" s="112"/>
      <c r="G269" s="116"/>
      <c r="H269" s="187"/>
      <c r="I269" s="118"/>
      <c r="J269" s="132"/>
      <c r="K269" s="122"/>
      <c r="L269" s="259"/>
      <c r="M269" s="47" t="s">
        <v>538</v>
      </c>
      <c r="N269" s="112"/>
      <c r="O269" s="129"/>
      <c r="P269" s="16" t="s">
        <v>488</v>
      </c>
      <c r="Q269" s="46" t="s">
        <v>65</v>
      </c>
      <c r="R269" s="243"/>
      <c r="S269" s="211"/>
      <c r="T269" s="248"/>
    </row>
    <row r="270" spans="1:20" ht="271.5" customHeight="1" x14ac:dyDescent="0.2">
      <c r="A270" s="101"/>
      <c r="B270" s="112"/>
      <c r="C270" s="110"/>
      <c r="D270" s="112"/>
      <c r="E270" s="124"/>
      <c r="F270" s="112"/>
      <c r="G270" s="116"/>
      <c r="H270" s="187"/>
      <c r="I270" s="118"/>
      <c r="J270" s="132"/>
      <c r="K270" s="122"/>
      <c r="L270" s="259"/>
      <c r="M270" s="47" t="s">
        <v>539</v>
      </c>
      <c r="N270" s="112"/>
      <c r="O270" s="129"/>
      <c r="P270" s="16" t="s">
        <v>540</v>
      </c>
      <c r="Q270" s="45" t="s">
        <v>68</v>
      </c>
      <c r="R270" s="243"/>
      <c r="S270" s="211"/>
      <c r="T270" s="248"/>
    </row>
    <row r="271" spans="1:20" ht="114.75" customHeight="1" x14ac:dyDescent="0.2">
      <c r="A271" s="101"/>
      <c r="B271" s="112"/>
      <c r="C271" s="110"/>
      <c r="D271" s="112"/>
      <c r="E271" s="124"/>
      <c r="F271" s="112"/>
      <c r="G271" s="116"/>
      <c r="H271" s="187"/>
      <c r="I271" s="118"/>
      <c r="J271" s="132"/>
      <c r="K271" s="122"/>
      <c r="L271" s="259"/>
      <c r="M271" s="47" t="s">
        <v>541</v>
      </c>
      <c r="N271" s="112"/>
      <c r="O271" s="129"/>
      <c r="P271" s="16" t="s">
        <v>542</v>
      </c>
      <c r="Q271" s="46" t="s">
        <v>71</v>
      </c>
      <c r="R271" s="243"/>
      <c r="S271" s="211"/>
      <c r="T271" s="248"/>
    </row>
    <row r="272" spans="1:20" ht="114.75" customHeight="1" x14ac:dyDescent="0.2">
      <c r="A272" s="101"/>
      <c r="B272" s="112"/>
      <c r="C272" s="110"/>
      <c r="D272" s="112"/>
      <c r="E272" s="124"/>
      <c r="F272" s="112"/>
      <c r="G272" s="116"/>
      <c r="H272" s="187"/>
      <c r="I272" s="118"/>
      <c r="J272" s="132"/>
      <c r="K272" s="122"/>
      <c r="L272" s="259"/>
      <c r="M272" s="47" t="s">
        <v>543</v>
      </c>
      <c r="N272" s="112"/>
      <c r="O272" s="129"/>
      <c r="P272" s="16" t="s">
        <v>544</v>
      </c>
      <c r="Q272" s="46" t="s">
        <v>74</v>
      </c>
      <c r="R272" s="243"/>
      <c r="S272" s="211"/>
      <c r="T272" s="248"/>
    </row>
    <row r="273" spans="1:20" ht="114.75" customHeight="1" x14ac:dyDescent="0.2">
      <c r="A273" s="101"/>
      <c r="B273" s="112"/>
      <c r="C273" s="110"/>
      <c r="D273" s="112"/>
      <c r="E273" s="124"/>
      <c r="F273" s="112"/>
      <c r="G273" s="116"/>
      <c r="H273" s="187"/>
      <c r="I273" s="118"/>
      <c r="J273" s="132"/>
      <c r="K273" s="122"/>
      <c r="L273" s="259"/>
      <c r="M273" s="47" t="s">
        <v>545</v>
      </c>
      <c r="N273" s="112"/>
      <c r="O273" s="129"/>
      <c r="P273" s="16" t="s">
        <v>544</v>
      </c>
      <c r="Q273" s="46" t="s">
        <v>185</v>
      </c>
      <c r="R273" s="243"/>
      <c r="S273" s="211"/>
      <c r="T273" s="248"/>
    </row>
    <row r="274" spans="1:20" ht="114.75" customHeight="1" x14ac:dyDescent="0.2">
      <c r="A274" s="101"/>
      <c r="B274" s="112"/>
      <c r="C274" s="110"/>
      <c r="D274" s="112"/>
      <c r="E274" s="124"/>
      <c r="F274" s="112"/>
      <c r="G274" s="116"/>
      <c r="H274" s="187"/>
      <c r="I274" s="118"/>
      <c r="J274" s="132"/>
      <c r="K274" s="122"/>
      <c r="L274" s="259"/>
      <c r="M274" s="47" t="s">
        <v>546</v>
      </c>
      <c r="N274" s="112"/>
      <c r="O274" s="129"/>
      <c r="P274" s="16" t="s">
        <v>547</v>
      </c>
      <c r="Q274" s="46" t="s">
        <v>263</v>
      </c>
      <c r="R274" s="243"/>
      <c r="S274" s="211"/>
      <c r="T274" s="248"/>
    </row>
    <row r="275" spans="1:20" ht="114.75" customHeight="1" x14ac:dyDescent="0.2">
      <c r="A275" s="101"/>
      <c r="B275" s="112"/>
      <c r="C275" s="110"/>
      <c r="D275" s="112"/>
      <c r="E275" s="145"/>
      <c r="F275" s="125"/>
      <c r="G275" s="126"/>
      <c r="H275" s="188"/>
      <c r="I275" s="127"/>
      <c r="J275" s="133"/>
      <c r="K275" s="134"/>
      <c r="L275" s="259"/>
      <c r="M275" s="47" t="s">
        <v>548</v>
      </c>
      <c r="N275" s="125"/>
      <c r="O275" s="130"/>
      <c r="P275" s="98" t="s">
        <v>695</v>
      </c>
      <c r="Q275" s="46" t="s">
        <v>682</v>
      </c>
      <c r="R275" s="243"/>
      <c r="S275" s="211"/>
      <c r="T275" s="248"/>
    </row>
    <row r="276" spans="1:20" ht="57.75" customHeight="1" x14ac:dyDescent="0.2">
      <c r="A276" s="101"/>
      <c r="B276" s="112"/>
      <c r="C276" s="110"/>
      <c r="D276" s="112"/>
      <c r="E276" s="123" t="s">
        <v>160</v>
      </c>
      <c r="F276" s="111" t="s">
        <v>549</v>
      </c>
      <c r="G276" s="115">
        <v>43983</v>
      </c>
      <c r="H276" s="186">
        <v>44286</v>
      </c>
      <c r="I276" s="117">
        <f>(H276-G276)/7</f>
        <v>43.285714285714285</v>
      </c>
      <c r="J276" s="131">
        <v>0</v>
      </c>
      <c r="K276" s="121" t="s">
        <v>550</v>
      </c>
      <c r="L276" s="259"/>
      <c r="M276" s="47" t="s">
        <v>59</v>
      </c>
      <c r="N276" s="111" t="s">
        <v>227</v>
      </c>
      <c r="O276" s="128" t="s">
        <v>773</v>
      </c>
      <c r="P276" s="16" t="s">
        <v>551</v>
      </c>
      <c r="Q276" s="46" t="s">
        <v>62</v>
      </c>
      <c r="R276" s="243"/>
      <c r="S276" s="211"/>
      <c r="T276" s="248"/>
    </row>
    <row r="277" spans="1:20" ht="134.25" customHeight="1" x14ac:dyDescent="0.2">
      <c r="A277" s="101"/>
      <c r="B277" s="112"/>
      <c r="C277" s="110"/>
      <c r="D277" s="112"/>
      <c r="E277" s="124"/>
      <c r="F277" s="112"/>
      <c r="G277" s="116"/>
      <c r="H277" s="187"/>
      <c r="I277" s="118"/>
      <c r="J277" s="132"/>
      <c r="K277" s="122"/>
      <c r="L277" s="259"/>
      <c r="M277" s="47" t="s">
        <v>407</v>
      </c>
      <c r="N277" s="112"/>
      <c r="O277" s="129"/>
      <c r="P277" s="16" t="s">
        <v>552</v>
      </c>
      <c r="Q277" s="46" t="s">
        <v>65</v>
      </c>
      <c r="R277" s="243"/>
      <c r="S277" s="211"/>
      <c r="T277" s="248"/>
    </row>
    <row r="278" spans="1:20" ht="131.25" customHeight="1" x14ac:dyDescent="0.2">
      <c r="A278" s="101"/>
      <c r="B278" s="112"/>
      <c r="C278" s="110"/>
      <c r="D278" s="112"/>
      <c r="E278" s="124"/>
      <c r="F278" s="112"/>
      <c r="G278" s="116"/>
      <c r="H278" s="187"/>
      <c r="I278" s="118"/>
      <c r="J278" s="132"/>
      <c r="K278" s="122"/>
      <c r="L278" s="259"/>
      <c r="M278" s="47" t="s">
        <v>539</v>
      </c>
      <c r="N278" s="112"/>
      <c r="O278" s="129"/>
      <c r="P278" s="16" t="s">
        <v>553</v>
      </c>
      <c r="Q278" s="45" t="s">
        <v>68</v>
      </c>
      <c r="R278" s="243"/>
      <c r="S278" s="211"/>
      <c r="T278" s="248"/>
    </row>
    <row r="279" spans="1:20" ht="84.75" customHeight="1" x14ac:dyDescent="0.2">
      <c r="A279" s="101"/>
      <c r="B279" s="112"/>
      <c r="C279" s="110"/>
      <c r="D279" s="112"/>
      <c r="E279" s="124"/>
      <c r="F279" s="112"/>
      <c r="G279" s="116"/>
      <c r="H279" s="187"/>
      <c r="I279" s="118"/>
      <c r="J279" s="132"/>
      <c r="K279" s="122"/>
      <c r="L279" s="259"/>
      <c r="M279" s="47" t="s">
        <v>554</v>
      </c>
      <c r="N279" s="112"/>
      <c r="O279" s="129"/>
      <c r="P279" s="16" t="s">
        <v>555</v>
      </c>
      <c r="Q279" s="46" t="s">
        <v>71</v>
      </c>
      <c r="R279" s="243"/>
      <c r="S279" s="211"/>
      <c r="T279" s="248"/>
    </row>
    <row r="280" spans="1:20" ht="84.75" customHeight="1" x14ac:dyDescent="0.2">
      <c r="A280" s="101"/>
      <c r="B280" s="112"/>
      <c r="C280" s="110"/>
      <c r="D280" s="112"/>
      <c r="E280" s="124"/>
      <c r="F280" s="112"/>
      <c r="G280" s="116"/>
      <c r="H280" s="187"/>
      <c r="I280" s="118"/>
      <c r="J280" s="132"/>
      <c r="K280" s="122"/>
      <c r="L280" s="259"/>
      <c r="M280" s="47" t="s">
        <v>257</v>
      </c>
      <c r="N280" s="112"/>
      <c r="O280" s="129"/>
      <c r="P280" s="16" t="s">
        <v>556</v>
      </c>
      <c r="Q280" s="46" t="s">
        <v>74</v>
      </c>
      <c r="R280" s="243"/>
      <c r="S280" s="211"/>
      <c r="T280" s="248"/>
    </row>
    <row r="281" spans="1:20" ht="84.75" customHeight="1" x14ac:dyDescent="0.2">
      <c r="A281" s="101"/>
      <c r="B281" s="112"/>
      <c r="C281" s="110"/>
      <c r="D281" s="112"/>
      <c r="E281" s="124"/>
      <c r="F281" s="112"/>
      <c r="G281" s="116"/>
      <c r="H281" s="187"/>
      <c r="I281" s="118"/>
      <c r="J281" s="132"/>
      <c r="K281" s="122"/>
      <c r="L281" s="259"/>
      <c r="M281" s="47" t="s">
        <v>500</v>
      </c>
      <c r="N281" s="112"/>
      <c r="O281" s="129"/>
      <c r="P281" s="16" t="s">
        <v>557</v>
      </c>
      <c r="Q281" s="46" t="s">
        <v>185</v>
      </c>
      <c r="R281" s="243"/>
      <c r="S281" s="211"/>
      <c r="T281" s="248"/>
    </row>
    <row r="282" spans="1:20" ht="84.75" customHeight="1" x14ac:dyDescent="0.2">
      <c r="A282" s="101"/>
      <c r="B282" s="112"/>
      <c r="C282" s="110"/>
      <c r="D282" s="112"/>
      <c r="E282" s="124"/>
      <c r="F282" s="112"/>
      <c r="G282" s="116"/>
      <c r="H282" s="187"/>
      <c r="I282" s="118"/>
      <c r="J282" s="132"/>
      <c r="K282" s="122"/>
      <c r="L282" s="259"/>
      <c r="M282" s="47" t="s">
        <v>546</v>
      </c>
      <c r="N282" s="112"/>
      <c r="O282" s="129"/>
      <c r="P282" s="16" t="s">
        <v>547</v>
      </c>
      <c r="Q282" s="46" t="s">
        <v>79</v>
      </c>
      <c r="R282" s="243"/>
      <c r="S282" s="211"/>
      <c r="T282" s="248"/>
    </row>
    <row r="283" spans="1:20" ht="84.75" customHeight="1" x14ac:dyDescent="0.2">
      <c r="A283" s="101"/>
      <c r="B283" s="112"/>
      <c r="C283" s="110"/>
      <c r="D283" s="112"/>
      <c r="E283" s="145"/>
      <c r="F283" s="125"/>
      <c r="G283" s="126"/>
      <c r="H283" s="188"/>
      <c r="I283" s="127"/>
      <c r="J283" s="133"/>
      <c r="K283" s="134"/>
      <c r="L283" s="259"/>
      <c r="M283" s="47" t="s">
        <v>558</v>
      </c>
      <c r="N283" s="125"/>
      <c r="O283" s="130"/>
      <c r="P283" s="98" t="s">
        <v>696</v>
      </c>
      <c r="Q283" s="46" t="s">
        <v>682</v>
      </c>
      <c r="R283" s="243"/>
      <c r="S283" s="211"/>
      <c r="T283" s="248"/>
    </row>
    <row r="284" spans="1:20" ht="48.75" customHeight="1" x14ac:dyDescent="0.2">
      <c r="A284" s="101"/>
      <c r="B284" s="112"/>
      <c r="C284" s="110"/>
      <c r="D284" s="112"/>
      <c r="E284" s="123" t="s">
        <v>171</v>
      </c>
      <c r="F284" s="111" t="s">
        <v>559</v>
      </c>
      <c r="G284" s="115">
        <v>44013</v>
      </c>
      <c r="H284" s="115">
        <v>44316</v>
      </c>
      <c r="I284" s="117">
        <f>(H284-G284)/7</f>
        <v>43.285714285714285</v>
      </c>
      <c r="J284" s="131">
        <v>0</v>
      </c>
      <c r="K284" s="121" t="s">
        <v>560</v>
      </c>
      <c r="L284" s="259"/>
      <c r="M284" s="47" t="s">
        <v>59</v>
      </c>
      <c r="N284" s="111" t="s">
        <v>292</v>
      </c>
      <c r="O284" s="128" t="s">
        <v>560</v>
      </c>
      <c r="P284" s="16" t="s">
        <v>561</v>
      </c>
      <c r="Q284" s="46" t="s">
        <v>65</v>
      </c>
      <c r="R284" s="243"/>
      <c r="S284" s="211"/>
      <c r="T284" s="248"/>
    </row>
    <row r="285" spans="1:20" ht="172.5" customHeight="1" x14ac:dyDescent="0.2">
      <c r="A285" s="101"/>
      <c r="B285" s="112"/>
      <c r="C285" s="110"/>
      <c r="D285" s="112"/>
      <c r="E285" s="124"/>
      <c r="F285" s="112"/>
      <c r="G285" s="116"/>
      <c r="H285" s="116"/>
      <c r="I285" s="118"/>
      <c r="J285" s="132"/>
      <c r="K285" s="122"/>
      <c r="L285" s="259"/>
      <c r="M285" s="47" t="s">
        <v>562</v>
      </c>
      <c r="N285" s="112"/>
      <c r="O285" s="129"/>
      <c r="P285" s="16" t="s">
        <v>563</v>
      </c>
      <c r="Q285" s="45" t="s">
        <v>68</v>
      </c>
      <c r="R285" s="243"/>
      <c r="S285" s="211"/>
      <c r="T285" s="248"/>
    </row>
    <row r="286" spans="1:20" ht="97.5" customHeight="1" x14ac:dyDescent="0.2">
      <c r="A286" s="101"/>
      <c r="B286" s="112"/>
      <c r="C286" s="110"/>
      <c r="D286" s="112"/>
      <c r="E286" s="124"/>
      <c r="F286" s="112"/>
      <c r="G286" s="116"/>
      <c r="H286" s="116"/>
      <c r="I286" s="118"/>
      <c r="J286" s="132"/>
      <c r="K286" s="122"/>
      <c r="L286" s="259"/>
      <c r="M286" s="47" t="s">
        <v>564</v>
      </c>
      <c r="N286" s="112"/>
      <c r="O286" s="129"/>
      <c r="P286" s="16" t="s">
        <v>565</v>
      </c>
      <c r="Q286" s="46" t="s">
        <v>71</v>
      </c>
      <c r="R286" s="243"/>
      <c r="S286" s="211"/>
      <c r="T286" s="248"/>
    </row>
    <row r="287" spans="1:20" ht="97.5" customHeight="1" x14ac:dyDescent="0.2">
      <c r="A287" s="101"/>
      <c r="B287" s="112"/>
      <c r="C287" s="110"/>
      <c r="D287" s="112"/>
      <c r="E287" s="124"/>
      <c r="F287" s="112"/>
      <c r="G287" s="116"/>
      <c r="H287" s="116"/>
      <c r="I287" s="118"/>
      <c r="J287" s="132"/>
      <c r="K287" s="122"/>
      <c r="L287" s="259"/>
      <c r="M287" s="47" t="s">
        <v>257</v>
      </c>
      <c r="N287" s="112"/>
      <c r="O287" s="129"/>
      <c r="P287" s="16" t="s">
        <v>566</v>
      </c>
      <c r="Q287" s="46" t="s">
        <v>74</v>
      </c>
      <c r="R287" s="243"/>
      <c r="S287" s="211"/>
      <c r="T287" s="248"/>
    </row>
    <row r="288" spans="1:20" ht="97.5" customHeight="1" x14ac:dyDescent="0.2">
      <c r="A288" s="101"/>
      <c r="B288" s="112"/>
      <c r="C288" s="110"/>
      <c r="D288" s="112"/>
      <c r="E288" s="124"/>
      <c r="F288" s="112"/>
      <c r="G288" s="116"/>
      <c r="H288" s="116"/>
      <c r="I288" s="118"/>
      <c r="J288" s="132"/>
      <c r="K288" s="122"/>
      <c r="L288" s="259"/>
      <c r="M288" s="47" t="s">
        <v>500</v>
      </c>
      <c r="N288" s="112"/>
      <c r="O288" s="129"/>
      <c r="P288" s="16" t="s">
        <v>567</v>
      </c>
      <c r="Q288" s="46" t="s">
        <v>185</v>
      </c>
      <c r="R288" s="243"/>
      <c r="S288" s="211"/>
      <c r="T288" s="248"/>
    </row>
    <row r="289" spans="1:20" ht="97.5" customHeight="1" x14ac:dyDescent="0.2">
      <c r="A289" s="101"/>
      <c r="B289" s="112"/>
      <c r="C289" s="110"/>
      <c r="D289" s="112"/>
      <c r="E289" s="124"/>
      <c r="F289" s="112"/>
      <c r="G289" s="116"/>
      <c r="H289" s="116"/>
      <c r="I289" s="118"/>
      <c r="J289" s="132"/>
      <c r="K289" s="122"/>
      <c r="L289" s="259"/>
      <c r="M289" s="47" t="s">
        <v>546</v>
      </c>
      <c r="N289" s="112"/>
      <c r="O289" s="129"/>
      <c r="P289" s="16" t="s">
        <v>547</v>
      </c>
      <c r="Q289" s="46" t="s">
        <v>79</v>
      </c>
      <c r="R289" s="243"/>
      <c r="S289" s="211"/>
      <c r="T289" s="248"/>
    </row>
    <row r="290" spans="1:20" ht="97.5" customHeight="1" x14ac:dyDescent="0.2">
      <c r="A290" s="101"/>
      <c r="B290" s="112"/>
      <c r="C290" s="110"/>
      <c r="D290" s="112"/>
      <c r="E290" s="145"/>
      <c r="F290" s="125"/>
      <c r="G290" s="126"/>
      <c r="H290" s="126"/>
      <c r="I290" s="127"/>
      <c r="J290" s="133"/>
      <c r="K290" s="134"/>
      <c r="L290" s="259"/>
      <c r="M290" s="47" t="s">
        <v>558</v>
      </c>
      <c r="N290" s="125"/>
      <c r="O290" s="130"/>
      <c r="P290" s="98" t="s">
        <v>696</v>
      </c>
      <c r="Q290" s="46" t="s">
        <v>682</v>
      </c>
      <c r="R290" s="243"/>
      <c r="S290" s="211"/>
      <c r="T290" s="248"/>
    </row>
    <row r="291" spans="1:20" ht="48.75" customHeight="1" x14ac:dyDescent="0.2">
      <c r="A291" s="101"/>
      <c r="B291" s="112"/>
      <c r="C291" s="110"/>
      <c r="D291" s="112"/>
      <c r="E291" s="123" t="s">
        <v>187</v>
      </c>
      <c r="F291" s="111" t="s">
        <v>568</v>
      </c>
      <c r="G291" s="115">
        <v>44105</v>
      </c>
      <c r="H291" s="115">
        <v>44347</v>
      </c>
      <c r="I291" s="117">
        <f>(H291-G291)/7</f>
        <v>34.571428571428569</v>
      </c>
      <c r="J291" s="69">
        <v>0</v>
      </c>
      <c r="K291" s="121" t="s">
        <v>774</v>
      </c>
      <c r="L291" s="259"/>
      <c r="M291" s="47" t="s">
        <v>59</v>
      </c>
      <c r="N291" s="111" t="s">
        <v>227</v>
      </c>
      <c r="O291" s="128" t="s">
        <v>774</v>
      </c>
      <c r="P291" s="16" t="s">
        <v>569</v>
      </c>
      <c r="Q291" s="46" t="s">
        <v>65</v>
      </c>
      <c r="R291" s="243"/>
      <c r="S291" s="211"/>
      <c r="T291" s="248"/>
    </row>
    <row r="292" spans="1:20" ht="257.25" customHeight="1" x14ac:dyDescent="0.2">
      <c r="A292" s="101"/>
      <c r="B292" s="112"/>
      <c r="C292" s="110"/>
      <c r="D292" s="112"/>
      <c r="E292" s="124"/>
      <c r="F292" s="112"/>
      <c r="G292" s="116"/>
      <c r="H292" s="116"/>
      <c r="I292" s="118"/>
      <c r="J292" s="70"/>
      <c r="K292" s="122"/>
      <c r="L292" s="259"/>
      <c r="M292" s="47" t="s">
        <v>570</v>
      </c>
      <c r="N292" s="112"/>
      <c r="O292" s="129"/>
      <c r="P292" s="16" t="s">
        <v>571</v>
      </c>
      <c r="Q292" s="45" t="s">
        <v>68</v>
      </c>
      <c r="R292" s="243"/>
      <c r="S292" s="211"/>
      <c r="T292" s="248"/>
    </row>
    <row r="293" spans="1:20" ht="94.5" customHeight="1" x14ac:dyDescent="0.2">
      <c r="A293" s="101"/>
      <c r="B293" s="112"/>
      <c r="C293" s="110"/>
      <c r="D293" s="112"/>
      <c r="E293" s="124"/>
      <c r="F293" s="112"/>
      <c r="G293" s="116"/>
      <c r="H293" s="116"/>
      <c r="I293" s="118"/>
      <c r="J293" s="70"/>
      <c r="K293" s="122"/>
      <c r="L293" s="259"/>
      <c r="M293" s="47" t="s">
        <v>572</v>
      </c>
      <c r="N293" s="112"/>
      <c r="O293" s="129"/>
      <c r="P293" s="16" t="s">
        <v>573</v>
      </c>
      <c r="Q293" s="46" t="s">
        <v>71</v>
      </c>
      <c r="R293" s="243"/>
      <c r="S293" s="211"/>
      <c r="T293" s="248"/>
    </row>
    <row r="294" spans="1:20" ht="94.5" customHeight="1" x14ac:dyDescent="0.2">
      <c r="A294" s="101"/>
      <c r="B294" s="112"/>
      <c r="C294" s="110"/>
      <c r="D294" s="112"/>
      <c r="E294" s="124"/>
      <c r="F294" s="112"/>
      <c r="G294" s="116"/>
      <c r="H294" s="116"/>
      <c r="I294" s="118"/>
      <c r="J294" s="70"/>
      <c r="K294" s="122"/>
      <c r="L294" s="259"/>
      <c r="M294" s="47" t="s">
        <v>257</v>
      </c>
      <c r="N294" s="112"/>
      <c r="O294" s="129"/>
      <c r="P294" s="16" t="s">
        <v>574</v>
      </c>
      <c r="Q294" s="46" t="s">
        <v>74</v>
      </c>
      <c r="R294" s="243"/>
      <c r="S294" s="211"/>
      <c r="T294" s="248"/>
    </row>
    <row r="295" spans="1:20" ht="94.5" customHeight="1" x14ac:dyDescent="0.2">
      <c r="A295" s="101"/>
      <c r="B295" s="112"/>
      <c r="C295" s="110"/>
      <c r="D295" s="112"/>
      <c r="E295" s="124"/>
      <c r="F295" s="112"/>
      <c r="G295" s="116"/>
      <c r="H295" s="116"/>
      <c r="I295" s="118"/>
      <c r="J295" s="70"/>
      <c r="K295" s="122"/>
      <c r="L295" s="259"/>
      <c r="M295" s="47" t="s">
        <v>437</v>
      </c>
      <c r="N295" s="112"/>
      <c r="O295" s="129"/>
      <c r="P295" s="16" t="s">
        <v>575</v>
      </c>
      <c r="Q295" s="46" t="s">
        <v>185</v>
      </c>
      <c r="R295" s="243"/>
      <c r="S295" s="211"/>
      <c r="T295" s="248"/>
    </row>
    <row r="296" spans="1:20" ht="94.5" customHeight="1" x14ac:dyDescent="0.2">
      <c r="A296" s="101"/>
      <c r="B296" s="112"/>
      <c r="C296" s="110"/>
      <c r="D296" s="112"/>
      <c r="E296" s="124"/>
      <c r="F296" s="112"/>
      <c r="G296" s="116"/>
      <c r="H296" s="116"/>
      <c r="I296" s="118"/>
      <c r="J296" s="70"/>
      <c r="K296" s="122"/>
      <c r="L296" s="259"/>
      <c r="M296" s="47" t="s">
        <v>546</v>
      </c>
      <c r="N296" s="112"/>
      <c r="O296" s="129"/>
      <c r="P296" s="16" t="s">
        <v>547</v>
      </c>
      <c r="Q296" s="46" t="s">
        <v>79</v>
      </c>
      <c r="R296" s="243"/>
      <c r="S296" s="211"/>
      <c r="T296" s="248"/>
    </row>
    <row r="297" spans="1:20" ht="94.5" customHeight="1" x14ac:dyDescent="0.2">
      <c r="A297" s="101"/>
      <c r="B297" s="112"/>
      <c r="C297" s="110"/>
      <c r="D297" s="112"/>
      <c r="E297" s="145"/>
      <c r="F297" s="125"/>
      <c r="G297" s="126"/>
      <c r="H297" s="126"/>
      <c r="I297" s="127"/>
      <c r="J297" s="71"/>
      <c r="K297" s="134"/>
      <c r="L297" s="259"/>
      <c r="M297" s="47" t="s">
        <v>576</v>
      </c>
      <c r="N297" s="125"/>
      <c r="O297" s="130"/>
      <c r="P297" s="98" t="s">
        <v>696</v>
      </c>
      <c r="Q297" s="46" t="s">
        <v>682</v>
      </c>
      <c r="R297" s="243"/>
      <c r="S297" s="211"/>
      <c r="T297" s="248"/>
    </row>
    <row r="298" spans="1:20" ht="70.5" customHeight="1" x14ac:dyDescent="0.2">
      <c r="A298" s="101"/>
      <c r="B298" s="112"/>
      <c r="C298" s="110"/>
      <c r="D298" s="112"/>
      <c r="E298" s="123" t="s">
        <v>202</v>
      </c>
      <c r="F298" s="111" t="s">
        <v>577</v>
      </c>
      <c r="G298" s="115">
        <v>43983</v>
      </c>
      <c r="H298" s="186">
        <v>44377</v>
      </c>
      <c r="I298" s="117">
        <f>(H298-G298)/7</f>
        <v>56.285714285714285</v>
      </c>
      <c r="J298" s="131">
        <v>0</v>
      </c>
      <c r="K298" s="121" t="s">
        <v>374</v>
      </c>
      <c r="L298" s="259"/>
      <c r="M298" s="47"/>
      <c r="N298" s="111" t="s">
        <v>227</v>
      </c>
      <c r="O298" s="128" t="s">
        <v>374</v>
      </c>
      <c r="P298" s="16" t="s">
        <v>551</v>
      </c>
      <c r="Q298" s="46" t="s">
        <v>65</v>
      </c>
      <c r="R298" s="243"/>
      <c r="S298" s="211"/>
      <c r="T298" s="248"/>
    </row>
    <row r="299" spans="1:20" ht="120" customHeight="1" x14ac:dyDescent="0.2">
      <c r="A299" s="101"/>
      <c r="B299" s="112"/>
      <c r="C299" s="110"/>
      <c r="D299" s="112"/>
      <c r="E299" s="124"/>
      <c r="F299" s="112"/>
      <c r="G299" s="116"/>
      <c r="H299" s="187"/>
      <c r="I299" s="118"/>
      <c r="J299" s="132"/>
      <c r="K299" s="122"/>
      <c r="L299" s="259"/>
      <c r="M299" s="47" t="s">
        <v>407</v>
      </c>
      <c r="N299" s="112"/>
      <c r="O299" s="129"/>
      <c r="P299" s="16" t="s">
        <v>578</v>
      </c>
      <c r="Q299" s="46" t="s">
        <v>65</v>
      </c>
      <c r="R299" s="243"/>
      <c r="S299" s="211"/>
      <c r="T299" s="248"/>
    </row>
    <row r="300" spans="1:20" ht="183" customHeight="1" x14ac:dyDescent="0.2">
      <c r="A300" s="101"/>
      <c r="B300" s="112"/>
      <c r="C300" s="110"/>
      <c r="D300" s="112"/>
      <c r="E300" s="124"/>
      <c r="F300" s="112"/>
      <c r="G300" s="116"/>
      <c r="H300" s="187"/>
      <c r="I300" s="118"/>
      <c r="J300" s="132"/>
      <c r="K300" s="122"/>
      <c r="L300" s="259"/>
      <c r="M300" s="47" t="s">
        <v>496</v>
      </c>
      <c r="N300" s="112"/>
      <c r="O300" s="129"/>
      <c r="P300" s="16" t="s">
        <v>579</v>
      </c>
      <c r="Q300" s="45" t="s">
        <v>68</v>
      </c>
      <c r="R300" s="243"/>
      <c r="S300" s="211"/>
      <c r="T300" s="248"/>
    </row>
    <row r="301" spans="1:20" ht="93" customHeight="1" x14ac:dyDescent="0.2">
      <c r="A301" s="101"/>
      <c r="B301" s="112"/>
      <c r="C301" s="110"/>
      <c r="D301" s="112"/>
      <c r="E301" s="124"/>
      <c r="F301" s="112"/>
      <c r="G301" s="116"/>
      <c r="H301" s="187"/>
      <c r="I301" s="118"/>
      <c r="J301" s="132"/>
      <c r="K301" s="122"/>
      <c r="L301" s="259"/>
      <c r="M301" s="47" t="s">
        <v>572</v>
      </c>
      <c r="N301" s="112"/>
      <c r="O301" s="129"/>
      <c r="P301" s="16" t="s">
        <v>580</v>
      </c>
      <c r="Q301" s="46" t="s">
        <v>71</v>
      </c>
      <c r="R301" s="243"/>
      <c r="S301" s="211"/>
      <c r="T301" s="248"/>
    </row>
    <row r="302" spans="1:20" ht="93" customHeight="1" x14ac:dyDescent="0.2">
      <c r="A302" s="101"/>
      <c r="B302" s="112"/>
      <c r="C302" s="110"/>
      <c r="D302" s="112"/>
      <c r="E302" s="124"/>
      <c r="F302" s="112"/>
      <c r="G302" s="116"/>
      <c r="H302" s="187"/>
      <c r="I302" s="118"/>
      <c r="J302" s="132"/>
      <c r="K302" s="122"/>
      <c r="L302" s="259"/>
      <c r="M302" s="47" t="s">
        <v>257</v>
      </c>
      <c r="N302" s="112"/>
      <c r="O302" s="129"/>
      <c r="P302" s="16" t="s">
        <v>581</v>
      </c>
      <c r="Q302" s="46" t="s">
        <v>74</v>
      </c>
      <c r="R302" s="243"/>
      <c r="S302" s="211"/>
      <c r="T302" s="248"/>
    </row>
    <row r="303" spans="1:20" ht="93" customHeight="1" x14ac:dyDescent="0.2">
      <c r="A303" s="101"/>
      <c r="B303" s="112"/>
      <c r="C303" s="110"/>
      <c r="D303" s="112"/>
      <c r="E303" s="124"/>
      <c r="F303" s="112"/>
      <c r="G303" s="116"/>
      <c r="H303" s="187"/>
      <c r="I303" s="118"/>
      <c r="J303" s="132"/>
      <c r="K303" s="122"/>
      <c r="L303" s="259"/>
      <c r="M303" s="47" t="s">
        <v>500</v>
      </c>
      <c r="N303" s="112"/>
      <c r="O303" s="129"/>
      <c r="P303" s="16" t="s">
        <v>582</v>
      </c>
      <c r="Q303" s="46" t="s">
        <v>185</v>
      </c>
      <c r="R303" s="243"/>
      <c r="S303" s="211"/>
      <c r="T303" s="248"/>
    </row>
    <row r="304" spans="1:20" ht="93" customHeight="1" x14ac:dyDescent="0.2">
      <c r="A304" s="101"/>
      <c r="B304" s="112"/>
      <c r="C304" s="110"/>
      <c r="D304" s="112"/>
      <c r="E304" s="124"/>
      <c r="F304" s="112"/>
      <c r="G304" s="116"/>
      <c r="H304" s="187"/>
      <c r="I304" s="118"/>
      <c r="J304" s="132"/>
      <c r="K304" s="122"/>
      <c r="L304" s="259"/>
      <c r="M304" s="47" t="s">
        <v>546</v>
      </c>
      <c r="N304" s="112"/>
      <c r="O304" s="129"/>
      <c r="P304" s="16" t="s">
        <v>583</v>
      </c>
      <c r="Q304" s="46" t="s">
        <v>263</v>
      </c>
      <c r="R304" s="243"/>
      <c r="S304" s="211"/>
      <c r="T304" s="248"/>
    </row>
    <row r="305" spans="1:20" ht="93" customHeight="1" x14ac:dyDescent="0.2">
      <c r="A305" s="101"/>
      <c r="B305" s="112"/>
      <c r="C305" s="110"/>
      <c r="D305" s="112"/>
      <c r="E305" s="145"/>
      <c r="F305" s="125"/>
      <c r="G305" s="126"/>
      <c r="H305" s="188"/>
      <c r="I305" s="127"/>
      <c r="J305" s="133"/>
      <c r="K305" s="134"/>
      <c r="L305" s="259"/>
      <c r="M305" s="47" t="s">
        <v>576</v>
      </c>
      <c r="N305" s="125"/>
      <c r="O305" s="130"/>
      <c r="P305" s="98" t="s">
        <v>696</v>
      </c>
      <c r="Q305" s="46" t="s">
        <v>682</v>
      </c>
      <c r="R305" s="243"/>
      <c r="S305" s="211"/>
      <c r="T305" s="248"/>
    </row>
    <row r="306" spans="1:20" ht="66.75" customHeight="1" x14ac:dyDescent="0.2">
      <c r="A306" s="101"/>
      <c r="B306" s="112"/>
      <c r="C306" s="110"/>
      <c r="D306" s="112"/>
      <c r="E306" s="123" t="s">
        <v>584</v>
      </c>
      <c r="F306" s="111" t="s">
        <v>577</v>
      </c>
      <c r="G306" s="115">
        <v>44075</v>
      </c>
      <c r="H306" s="186">
        <v>44377</v>
      </c>
      <c r="I306" s="117">
        <f>(H306-G306)/7</f>
        <v>43.142857142857146</v>
      </c>
      <c r="J306" s="131">
        <v>0</v>
      </c>
      <c r="K306" s="121" t="s">
        <v>374</v>
      </c>
      <c r="L306" s="259"/>
      <c r="M306" s="47" t="s">
        <v>59</v>
      </c>
      <c r="N306" s="111" t="s">
        <v>227</v>
      </c>
      <c r="O306" s="128" t="s">
        <v>53</v>
      </c>
      <c r="P306" s="16" t="s">
        <v>585</v>
      </c>
      <c r="Q306" s="46" t="s">
        <v>65</v>
      </c>
      <c r="R306" s="243"/>
      <c r="S306" s="211"/>
      <c r="T306" s="248"/>
    </row>
    <row r="307" spans="1:20" ht="190.5" customHeight="1" x14ac:dyDescent="0.2">
      <c r="A307" s="101"/>
      <c r="B307" s="112"/>
      <c r="C307" s="110"/>
      <c r="D307" s="112"/>
      <c r="E307" s="124"/>
      <c r="F307" s="112"/>
      <c r="G307" s="116"/>
      <c r="H307" s="187"/>
      <c r="I307" s="118"/>
      <c r="J307" s="132"/>
      <c r="K307" s="122"/>
      <c r="L307" s="259"/>
      <c r="M307" s="47" t="s">
        <v>586</v>
      </c>
      <c r="N307" s="112"/>
      <c r="O307" s="129"/>
      <c r="P307" s="14" t="s">
        <v>579</v>
      </c>
      <c r="Q307" s="45" t="s">
        <v>68</v>
      </c>
      <c r="R307" s="243"/>
      <c r="S307" s="211"/>
      <c r="T307" s="248"/>
    </row>
    <row r="308" spans="1:20" ht="94.5" customHeight="1" x14ac:dyDescent="0.2">
      <c r="A308" s="101"/>
      <c r="B308" s="112"/>
      <c r="C308" s="110"/>
      <c r="D308" s="112"/>
      <c r="E308" s="124"/>
      <c r="F308" s="112"/>
      <c r="G308" s="116"/>
      <c r="H308" s="187"/>
      <c r="I308" s="118"/>
      <c r="J308" s="132"/>
      <c r="K308" s="122"/>
      <c r="L308" s="259"/>
      <c r="M308" s="47" t="s">
        <v>554</v>
      </c>
      <c r="N308" s="112"/>
      <c r="O308" s="129"/>
      <c r="P308" s="14" t="s">
        <v>581</v>
      </c>
      <c r="Q308" s="45" t="s">
        <v>71</v>
      </c>
      <c r="R308" s="243"/>
      <c r="S308" s="211"/>
      <c r="T308" s="248"/>
    </row>
    <row r="309" spans="1:20" ht="94.5" customHeight="1" x14ac:dyDescent="0.2">
      <c r="A309" s="101"/>
      <c r="B309" s="112"/>
      <c r="C309" s="110"/>
      <c r="D309" s="112"/>
      <c r="E309" s="124"/>
      <c r="F309" s="112"/>
      <c r="G309" s="116"/>
      <c r="H309" s="187"/>
      <c r="I309" s="118"/>
      <c r="J309" s="132"/>
      <c r="K309" s="122"/>
      <c r="L309" s="259"/>
      <c r="M309" s="47" t="s">
        <v>257</v>
      </c>
      <c r="N309" s="112"/>
      <c r="O309" s="129"/>
      <c r="P309" s="14" t="s">
        <v>581</v>
      </c>
      <c r="Q309" s="45" t="s">
        <v>74</v>
      </c>
      <c r="R309" s="243"/>
      <c r="S309" s="211"/>
      <c r="T309" s="248"/>
    </row>
    <row r="310" spans="1:20" ht="94.5" customHeight="1" x14ac:dyDescent="0.2">
      <c r="A310" s="101"/>
      <c r="B310" s="112"/>
      <c r="C310" s="110"/>
      <c r="D310" s="112"/>
      <c r="E310" s="124"/>
      <c r="F310" s="112"/>
      <c r="G310" s="116"/>
      <c r="H310" s="187"/>
      <c r="I310" s="118"/>
      <c r="J310" s="132"/>
      <c r="K310" s="122"/>
      <c r="L310" s="259"/>
      <c r="M310" s="47" t="s">
        <v>500</v>
      </c>
      <c r="N310" s="112"/>
      <c r="O310" s="129"/>
      <c r="P310" s="14" t="s">
        <v>582</v>
      </c>
      <c r="Q310" s="45" t="s">
        <v>185</v>
      </c>
      <c r="R310" s="243"/>
      <c r="S310" s="211"/>
      <c r="T310" s="248"/>
    </row>
    <row r="311" spans="1:20" ht="94.5" customHeight="1" x14ac:dyDescent="0.2">
      <c r="A311" s="101"/>
      <c r="B311" s="112"/>
      <c r="C311" s="110"/>
      <c r="D311" s="112"/>
      <c r="E311" s="124"/>
      <c r="F311" s="112"/>
      <c r="G311" s="116"/>
      <c r="H311" s="187"/>
      <c r="I311" s="118"/>
      <c r="J311" s="132"/>
      <c r="K311" s="122"/>
      <c r="L311" s="259"/>
      <c r="M311" s="47" t="s">
        <v>546</v>
      </c>
      <c r="N311" s="112"/>
      <c r="O311" s="129"/>
      <c r="P311" s="14" t="s">
        <v>547</v>
      </c>
      <c r="Q311" s="45" t="s">
        <v>79</v>
      </c>
      <c r="R311" s="243"/>
      <c r="S311" s="211"/>
      <c r="T311" s="248"/>
    </row>
    <row r="312" spans="1:20" ht="94.5" customHeight="1" x14ac:dyDescent="0.2">
      <c r="A312" s="102"/>
      <c r="B312" s="125"/>
      <c r="C312" s="230"/>
      <c r="D312" s="125"/>
      <c r="E312" s="145"/>
      <c r="F312" s="125"/>
      <c r="G312" s="126"/>
      <c r="H312" s="188"/>
      <c r="I312" s="127"/>
      <c r="J312" s="133"/>
      <c r="K312" s="134"/>
      <c r="L312" s="260"/>
      <c r="M312" s="47" t="s">
        <v>576</v>
      </c>
      <c r="N312" s="125"/>
      <c r="O312" s="130"/>
      <c r="P312" s="98" t="s">
        <v>696</v>
      </c>
      <c r="Q312" s="46" t="s">
        <v>682</v>
      </c>
      <c r="R312" s="244"/>
      <c r="S312" s="246"/>
      <c r="T312" s="249"/>
    </row>
    <row r="313" spans="1:20" ht="146.25" customHeight="1" x14ac:dyDescent="0.2">
      <c r="A313" s="103">
        <v>10</v>
      </c>
      <c r="B313" s="111" t="s">
        <v>775</v>
      </c>
      <c r="C313" s="108" t="s">
        <v>587</v>
      </c>
      <c r="D313" s="103" t="s">
        <v>588</v>
      </c>
      <c r="E313" s="104" t="s">
        <v>37</v>
      </c>
      <c r="F313" s="103" t="s">
        <v>589</v>
      </c>
      <c r="G313" s="105">
        <v>43617</v>
      </c>
      <c r="H313" s="105">
        <v>44074</v>
      </c>
      <c r="I313" s="114">
        <f>(H313-G313)/7</f>
        <v>65.285714285714292</v>
      </c>
      <c r="J313" s="106">
        <v>1</v>
      </c>
      <c r="K313" s="113" t="s">
        <v>590</v>
      </c>
      <c r="L313" s="276">
        <f>AVERAGE(J313:J342)</f>
        <v>0.375</v>
      </c>
      <c r="M313" s="56" t="s">
        <v>776</v>
      </c>
      <c r="N313" s="103" t="s">
        <v>227</v>
      </c>
      <c r="O313" s="113" t="s">
        <v>590</v>
      </c>
      <c r="P313" s="47" t="s">
        <v>591</v>
      </c>
      <c r="Q313" s="68" t="s">
        <v>229</v>
      </c>
      <c r="R313" s="275"/>
      <c r="S313" s="275"/>
      <c r="T313" s="275" t="s">
        <v>592</v>
      </c>
    </row>
    <row r="314" spans="1:20" ht="99" customHeight="1" x14ac:dyDescent="0.2">
      <c r="A314" s="103"/>
      <c r="B314" s="112"/>
      <c r="C314" s="108"/>
      <c r="D314" s="103"/>
      <c r="E314" s="104"/>
      <c r="F314" s="103"/>
      <c r="G314" s="105"/>
      <c r="H314" s="105"/>
      <c r="I314" s="114"/>
      <c r="J314" s="106"/>
      <c r="K314" s="113"/>
      <c r="L314" s="276"/>
      <c r="M314" s="56" t="s">
        <v>777</v>
      </c>
      <c r="N314" s="103"/>
      <c r="O314" s="113"/>
      <c r="P314" s="47" t="s">
        <v>593</v>
      </c>
      <c r="Q314" s="68" t="s">
        <v>49</v>
      </c>
      <c r="R314" s="275"/>
      <c r="S314" s="275"/>
      <c r="T314" s="275"/>
    </row>
    <row r="315" spans="1:20" ht="334.5" customHeight="1" x14ac:dyDescent="0.2">
      <c r="A315" s="103"/>
      <c r="B315" s="112"/>
      <c r="C315" s="108"/>
      <c r="D315" s="103"/>
      <c r="E315" s="104"/>
      <c r="F315" s="103"/>
      <c r="G315" s="105"/>
      <c r="H315" s="105"/>
      <c r="I315" s="114"/>
      <c r="J315" s="106"/>
      <c r="K315" s="113"/>
      <c r="L315" s="276"/>
      <c r="M315" s="47" t="s">
        <v>778</v>
      </c>
      <c r="N315" s="103"/>
      <c r="O315" s="113"/>
      <c r="P315" s="47" t="s">
        <v>594</v>
      </c>
      <c r="Q315" s="68" t="s">
        <v>62</v>
      </c>
      <c r="R315" s="275"/>
      <c r="S315" s="275"/>
      <c r="T315" s="275"/>
    </row>
    <row r="316" spans="1:20" ht="151.5" customHeight="1" x14ac:dyDescent="0.2">
      <c r="A316" s="103"/>
      <c r="B316" s="112"/>
      <c r="C316" s="108"/>
      <c r="D316" s="103"/>
      <c r="E316" s="104"/>
      <c r="F316" s="103"/>
      <c r="G316" s="105"/>
      <c r="H316" s="105"/>
      <c r="I316" s="114"/>
      <c r="J316" s="106"/>
      <c r="K316" s="113"/>
      <c r="L316" s="276"/>
      <c r="M316" s="47" t="s">
        <v>595</v>
      </c>
      <c r="N316" s="103"/>
      <c r="O316" s="113"/>
      <c r="P316" s="47" t="s">
        <v>596</v>
      </c>
      <c r="Q316" s="68" t="s">
        <v>65</v>
      </c>
      <c r="R316" s="275"/>
      <c r="S316" s="275"/>
      <c r="T316" s="275"/>
    </row>
    <row r="317" spans="1:20" ht="229.5" customHeight="1" x14ac:dyDescent="0.2">
      <c r="A317" s="103"/>
      <c r="B317" s="112"/>
      <c r="C317" s="108"/>
      <c r="D317" s="103"/>
      <c r="E317" s="104"/>
      <c r="F317" s="103"/>
      <c r="G317" s="105"/>
      <c r="H317" s="105"/>
      <c r="I317" s="114"/>
      <c r="J317" s="106"/>
      <c r="K317" s="113"/>
      <c r="L317" s="276"/>
      <c r="M317" s="47" t="s">
        <v>597</v>
      </c>
      <c r="N317" s="103"/>
      <c r="O317" s="113"/>
      <c r="P317" s="47" t="s">
        <v>598</v>
      </c>
      <c r="Q317" s="68" t="s">
        <v>68</v>
      </c>
      <c r="R317" s="275"/>
      <c r="S317" s="275"/>
      <c r="T317" s="275"/>
    </row>
    <row r="318" spans="1:20" ht="60.75" customHeight="1" x14ac:dyDescent="0.2">
      <c r="A318" s="103"/>
      <c r="B318" s="112"/>
      <c r="C318" s="108"/>
      <c r="D318" s="103"/>
      <c r="E318" s="104" t="s">
        <v>50</v>
      </c>
      <c r="F318" s="103" t="s">
        <v>599</v>
      </c>
      <c r="G318" s="105">
        <v>43982</v>
      </c>
      <c r="H318" s="273">
        <v>44286</v>
      </c>
      <c r="I318" s="274">
        <f>(H318-G318)/7</f>
        <v>43.428571428571431</v>
      </c>
      <c r="J318" s="237">
        <v>0.25</v>
      </c>
      <c r="K318" s="238" t="s">
        <v>600</v>
      </c>
      <c r="L318" s="276"/>
      <c r="M318" s="47" t="s">
        <v>59</v>
      </c>
      <c r="N318" s="103" t="s">
        <v>601</v>
      </c>
      <c r="O318" s="238" t="s">
        <v>602</v>
      </c>
      <c r="P318" s="48" t="s">
        <v>189</v>
      </c>
      <c r="Q318" s="68" t="s">
        <v>62</v>
      </c>
      <c r="R318" s="275"/>
      <c r="S318" s="275"/>
      <c r="T318" s="275"/>
    </row>
    <row r="319" spans="1:20" ht="129" customHeight="1" x14ac:dyDescent="0.2">
      <c r="A319" s="103"/>
      <c r="B319" s="112"/>
      <c r="C319" s="108"/>
      <c r="D319" s="103"/>
      <c r="E319" s="104"/>
      <c r="F319" s="103"/>
      <c r="G319" s="105"/>
      <c r="H319" s="273"/>
      <c r="I319" s="274"/>
      <c r="J319" s="237"/>
      <c r="K319" s="238"/>
      <c r="L319" s="276"/>
      <c r="M319" s="47" t="s">
        <v>603</v>
      </c>
      <c r="N319" s="103"/>
      <c r="O319" s="238"/>
      <c r="P319" s="48" t="s">
        <v>604</v>
      </c>
      <c r="Q319" s="68" t="s">
        <v>65</v>
      </c>
      <c r="R319" s="275"/>
      <c r="S319" s="275"/>
      <c r="T319" s="275"/>
    </row>
    <row r="320" spans="1:20" ht="129" customHeight="1" x14ac:dyDescent="0.2">
      <c r="A320" s="103"/>
      <c r="B320" s="112"/>
      <c r="C320" s="108"/>
      <c r="D320" s="103"/>
      <c r="E320" s="104"/>
      <c r="F320" s="103"/>
      <c r="G320" s="105"/>
      <c r="H320" s="273"/>
      <c r="I320" s="274"/>
      <c r="J320" s="237"/>
      <c r="K320" s="238"/>
      <c r="L320" s="276"/>
      <c r="M320" s="47" t="s">
        <v>605</v>
      </c>
      <c r="N320" s="103"/>
      <c r="O320" s="238"/>
      <c r="P320" s="48" t="s">
        <v>606</v>
      </c>
      <c r="Q320" s="68" t="s">
        <v>68</v>
      </c>
      <c r="R320" s="275"/>
      <c r="S320" s="275"/>
      <c r="T320" s="275"/>
    </row>
    <row r="321" spans="1:20" ht="108" customHeight="1" x14ac:dyDescent="0.2">
      <c r="A321" s="103"/>
      <c r="B321" s="112"/>
      <c r="C321" s="108"/>
      <c r="D321" s="103"/>
      <c r="E321" s="104"/>
      <c r="F321" s="103"/>
      <c r="G321" s="105"/>
      <c r="H321" s="273"/>
      <c r="I321" s="274"/>
      <c r="J321" s="237"/>
      <c r="K321" s="238"/>
      <c r="L321" s="276"/>
      <c r="M321" s="47" t="s">
        <v>607</v>
      </c>
      <c r="N321" s="103"/>
      <c r="O321" s="238"/>
      <c r="P321" s="48" t="s">
        <v>608</v>
      </c>
      <c r="Q321" s="68" t="s">
        <v>71</v>
      </c>
      <c r="R321" s="275"/>
      <c r="S321" s="275"/>
      <c r="T321" s="275"/>
    </row>
    <row r="322" spans="1:20" ht="289.5" customHeight="1" x14ac:dyDescent="0.2">
      <c r="A322" s="103"/>
      <c r="B322" s="112"/>
      <c r="C322" s="108"/>
      <c r="D322" s="103"/>
      <c r="E322" s="104"/>
      <c r="F322" s="103"/>
      <c r="G322" s="105"/>
      <c r="H322" s="273"/>
      <c r="I322" s="274"/>
      <c r="J322" s="237"/>
      <c r="K322" s="238"/>
      <c r="L322" s="276"/>
      <c r="M322" s="47" t="s">
        <v>609</v>
      </c>
      <c r="N322" s="103"/>
      <c r="O322" s="238"/>
      <c r="P322" s="48" t="s">
        <v>610</v>
      </c>
      <c r="Q322" s="68" t="s">
        <v>74</v>
      </c>
      <c r="R322" s="275"/>
      <c r="S322" s="275"/>
      <c r="T322" s="275"/>
    </row>
    <row r="323" spans="1:20" ht="192" customHeight="1" x14ac:dyDescent="0.2">
      <c r="A323" s="103"/>
      <c r="B323" s="112"/>
      <c r="C323" s="108"/>
      <c r="D323" s="103"/>
      <c r="E323" s="104"/>
      <c r="F323" s="103"/>
      <c r="G323" s="105"/>
      <c r="H323" s="273"/>
      <c r="I323" s="274"/>
      <c r="J323" s="237"/>
      <c r="K323" s="238"/>
      <c r="L323" s="276"/>
      <c r="M323" s="47" t="s">
        <v>611</v>
      </c>
      <c r="N323" s="103"/>
      <c r="O323" s="238"/>
      <c r="P323" s="48" t="s">
        <v>612</v>
      </c>
      <c r="Q323" s="68" t="s">
        <v>185</v>
      </c>
      <c r="R323" s="275"/>
      <c r="S323" s="275"/>
      <c r="T323" s="275"/>
    </row>
    <row r="324" spans="1:20" ht="229.5" customHeight="1" x14ac:dyDescent="0.2">
      <c r="A324" s="103"/>
      <c r="B324" s="112"/>
      <c r="C324" s="108"/>
      <c r="D324" s="103"/>
      <c r="E324" s="104"/>
      <c r="F324" s="103"/>
      <c r="G324" s="105"/>
      <c r="H324" s="273"/>
      <c r="I324" s="274"/>
      <c r="J324" s="237"/>
      <c r="K324" s="238"/>
      <c r="L324" s="276"/>
      <c r="M324" s="66" t="s">
        <v>613</v>
      </c>
      <c r="N324" s="103"/>
      <c r="O324" s="238"/>
      <c r="P324" s="76" t="s">
        <v>614</v>
      </c>
      <c r="Q324" s="68" t="s">
        <v>79</v>
      </c>
      <c r="R324" s="275"/>
      <c r="S324" s="275"/>
      <c r="T324" s="275"/>
    </row>
    <row r="325" spans="1:20" ht="229.5" customHeight="1" x14ac:dyDescent="0.2">
      <c r="A325" s="103"/>
      <c r="B325" s="112"/>
      <c r="C325" s="108"/>
      <c r="D325" s="103"/>
      <c r="E325" s="104"/>
      <c r="F325" s="103"/>
      <c r="G325" s="105"/>
      <c r="H325" s="273"/>
      <c r="I325" s="274"/>
      <c r="J325" s="237"/>
      <c r="K325" s="238"/>
      <c r="L325" s="276"/>
      <c r="M325" s="66" t="s">
        <v>615</v>
      </c>
      <c r="N325" s="103"/>
      <c r="O325" s="238"/>
      <c r="P325" s="76" t="s">
        <v>702</v>
      </c>
      <c r="Q325" s="92" t="s">
        <v>682</v>
      </c>
      <c r="R325" s="275"/>
      <c r="S325" s="275"/>
      <c r="T325" s="275"/>
    </row>
    <row r="326" spans="1:20" ht="90.75" customHeight="1" x14ac:dyDescent="0.2">
      <c r="A326" s="103"/>
      <c r="B326" s="112"/>
      <c r="C326" s="108"/>
      <c r="D326" s="103"/>
      <c r="E326" s="104" t="s">
        <v>57</v>
      </c>
      <c r="F326" s="103" t="s">
        <v>616</v>
      </c>
      <c r="G326" s="105">
        <v>44075</v>
      </c>
      <c r="H326" s="273">
        <v>44316</v>
      </c>
      <c r="I326" s="274">
        <f>(H326-G326)/7</f>
        <v>34.428571428571431</v>
      </c>
      <c r="J326" s="237">
        <v>0</v>
      </c>
      <c r="K326" s="238" t="s">
        <v>617</v>
      </c>
      <c r="L326" s="276"/>
      <c r="M326" s="47" t="s">
        <v>618</v>
      </c>
      <c r="N326" s="103" t="s">
        <v>433</v>
      </c>
      <c r="O326" s="238" t="s">
        <v>619</v>
      </c>
      <c r="P326" s="48" t="s">
        <v>189</v>
      </c>
      <c r="Q326" s="68" t="s">
        <v>65</v>
      </c>
      <c r="R326" s="275"/>
      <c r="S326" s="275"/>
      <c r="T326" s="275"/>
    </row>
    <row r="327" spans="1:20" ht="272.25" customHeight="1" x14ac:dyDescent="0.2">
      <c r="A327" s="103"/>
      <c r="B327" s="112"/>
      <c r="C327" s="108"/>
      <c r="D327" s="103"/>
      <c r="E327" s="104"/>
      <c r="F327" s="103"/>
      <c r="G327" s="105"/>
      <c r="H327" s="273"/>
      <c r="I327" s="274"/>
      <c r="J327" s="237"/>
      <c r="K327" s="238"/>
      <c r="L327" s="276"/>
      <c r="M327" s="47" t="s">
        <v>620</v>
      </c>
      <c r="N327" s="103"/>
      <c r="O327" s="238"/>
      <c r="P327" s="48" t="s">
        <v>621</v>
      </c>
      <c r="Q327" s="68" t="s">
        <v>68</v>
      </c>
      <c r="R327" s="275"/>
      <c r="S327" s="275"/>
      <c r="T327" s="275"/>
    </row>
    <row r="328" spans="1:20" ht="88.5" customHeight="1" x14ac:dyDescent="0.2">
      <c r="A328" s="103"/>
      <c r="B328" s="112"/>
      <c r="C328" s="108"/>
      <c r="D328" s="103"/>
      <c r="E328" s="104"/>
      <c r="F328" s="103"/>
      <c r="G328" s="105"/>
      <c r="H328" s="273"/>
      <c r="I328" s="274"/>
      <c r="J328" s="237"/>
      <c r="K328" s="238"/>
      <c r="L328" s="276"/>
      <c r="M328" s="47" t="s">
        <v>554</v>
      </c>
      <c r="N328" s="103"/>
      <c r="O328" s="238"/>
      <c r="P328" s="48" t="s">
        <v>622</v>
      </c>
      <c r="Q328" s="68" t="s">
        <v>71</v>
      </c>
      <c r="R328" s="275"/>
      <c r="S328" s="275"/>
      <c r="T328" s="275"/>
    </row>
    <row r="329" spans="1:20" ht="88.5" customHeight="1" x14ac:dyDescent="0.2">
      <c r="A329" s="103"/>
      <c r="B329" s="112"/>
      <c r="C329" s="108"/>
      <c r="D329" s="103"/>
      <c r="E329" s="104"/>
      <c r="F329" s="103"/>
      <c r="G329" s="105"/>
      <c r="H329" s="273"/>
      <c r="I329" s="274"/>
      <c r="J329" s="237"/>
      <c r="K329" s="238"/>
      <c r="L329" s="276"/>
      <c r="M329" s="47" t="s">
        <v>257</v>
      </c>
      <c r="N329" s="103"/>
      <c r="O329" s="238"/>
      <c r="P329" s="48" t="s">
        <v>623</v>
      </c>
      <c r="Q329" s="68" t="s">
        <v>74</v>
      </c>
      <c r="R329" s="275"/>
      <c r="S329" s="275"/>
      <c r="T329" s="275"/>
    </row>
    <row r="330" spans="1:20" ht="88.5" customHeight="1" x14ac:dyDescent="0.2">
      <c r="A330" s="103"/>
      <c r="B330" s="112"/>
      <c r="C330" s="108"/>
      <c r="D330" s="103"/>
      <c r="E330" s="104"/>
      <c r="F330" s="103"/>
      <c r="G330" s="105"/>
      <c r="H330" s="273"/>
      <c r="I330" s="274"/>
      <c r="J330" s="237"/>
      <c r="K330" s="238"/>
      <c r="L330" s="276"/>
      <c r="M330" s="47" t="s">
        <v>259</v>
      </c>
      <c r="N330" s="103"/>
      <c r="O330" s="238"/>
      <c r="P330" s="48" t="s">
        <v>624</v>
      </c>
      <c r="Q330" s="68" t="s">
        <v>185</v>
      </c>
      <c r="R330" s="275"/>
      <c r="S330" s="275"/>
      <c r="T330" s="275"/>
    </row>
    <row r="331" spans="1:20" ht="88.5" customHeight="1" x14ac:dyDescent="0.2">
      <c r="A331" s="103"/>
      <c r="B331" s="112"/>
      <c r="C331" s="108"/>
      <c r="D331" s="103"/>
      <c r="E331" s="104"/>
      <c r="F331" s="103"/>
      <c r="G331" s="105"/>
      <c r="H331" s="273"/>
      <c r="I331" s="274"/>
      <c r="J331" s="237"/>
      <c r="K331" s="238"/>
      <c r="L331" s="276"/>
      <c r="M331" s="47" t="s">
        <v>625</v>
      </c>
      <c r="N331" s="103"/>
      <c r="O331" s="238"/>
      <c r="P331" s="48" t="s">
        <v>626</v>
      </c>
      <c r="Q331" s="68" t="s">
        <v>79</v>
      </c>
      <c r="R331" s="275"/>
      <c r="S331" s="275"/>
      <c r="T331" s="275"/>
    </row>
    <row r="332" spans="1:20" ht="88.5" customHeight="1" x14ac:dyDescent="0.2">
      <c r="A332" s="103"/>
      <c r="B332" s="112"/>
      <c r="C332" s="108"/>
      <c r="D332" s="103"/>
      <c r="E332" s="104"/>
      <c r="F332" s="103"/>
      <c r="G332" s="105"/>
      <c r="H332" s="273"/>
      <c r="I332" s="274"/>
      <c r="J332" s="237"/>
      <c r="K332" s="238"/>
      <c r="L332" s="276"/>
      <c r="M332" s="47" t="s">
        <v>627</v>
      </c>
      <c r="N332" s="103"/>
      <c r="O332" s="238"/>
      <c r="P332" s="99" t="s">
        <v>697</v>
      </c>
      <c r="Q332" s="92" t="s">
        <v>682</v>
      </c>
      <c r="R332" s="275"/>
      <c r="S332" s="275"/>
      <c r="T332" s="275"/>
    </row>
    <row r="333" spans="1:20" ht="90.75" customHeight="1" x14ac:dyDescent="0.2">
      <c r="A333" s="103"/>
      <c r="B333" s="112"/>
      <c r="C333" s="108"/>
      <c r="D333" s="103"/>
      <c r="E333" s="104" t="s">
        <v>146</v>
      </c>
      <c r="F333" s="103" t="s">
        <v>628</v>
      </c>
      <c r="G333" s="105">
        <v>44166</v>
      </c>
      <c r="H333" s="273">
        <v>44347</v>
      </c>
      <c r="I333" s="117">
        <f>(H333-G333)/7</f>
        <v>25.857142857142858</v>
      </c>
      <c r="J333" s="237">
        <v>0</v>
      </c>
      <c r="K333" s="238" t="s">
        <v>374</v>
      </c>
      <c r="L333" s="276"/>
      <c r="M333" s="47" t="s">
        <v>59</v>
      </c>
      <c r="N333" s="103" t="s">
        <v>227</v>
      </c>
      <c r="O333" s="75" t="s">
        <v>374</v>
      </c>
      <c r="P333" s="48" t="s">
        <v>189</v>
      </c>
      <c r="Q333" s="68" t="s">
        <v>65</v>
      </c>
      <c r="R333" s="275"/>
      <c r="S333" s="275"/>
      <c r="T333" s="275"/>
    </row>
    <row r="334" spans="1:20" ht="177" customHeight="1" x14ac:dyDescent="0.2">
      <c r="A334" s="103"/>
      <c r="B334" s="112"/>
      <c r="C334" s="108"/>
      <c r="D334" s="103"/>
      <c r="E334" s="104"/>
      <c r="F334" s="103"/>
      <c r="G334" s="105"/>
      <c r="H334" s="273"/>
      <c r="I334" s="118"/>
      <c r="J334" s="237"/>
      <c r="K334" s="238"/>
      <c r="L334" s="276"/>
      <c r="M334" s="47" t="s">
        <v>629</v>
      </c>
      <c r="N334" s="103"/>
      <c r="O334" s="75"/>
      <c r="P334" s="48" t="s">
        <v>630</v>
      </c>
      <c r="Q334" s="68" t="s">
        <v>68</v>
      </c>
      <c r="R334" s="275"/>
      <c r="S334" s="275"/>
      <c r="T334" s="275"/>
    </row>
    <row r="335" spans="1:20" ht="90" customHeight="1" x14ac:dyDescent="0.2">
      <c r="A335" s="103"/>
      <c r="B335" s="112"/>
      <c r="C335" s="108"/>
      <c r="D335" s="103"/>
      <c r="E335" s="104"/>
      <c r="F335" s="103"/>
      <c r="G335" s="105"/>
      <c r="H335" s="273"/>
      <c r="I335" s="118"/>
      <c r="J335" s="237"/>
      <c r="K335" s="238"/>
      <c r="L335" s="276"/>
      <c r="M335" s="47" t="s">
        <v>554</v>
      </c>
      <c r="N335" s="103"/>
      <c r="O335" s="75"/>
      <c r="P335" s="48" t="s">
        <v>631</v>
      </c>
      <c r="Q335" s="68" t="s">
        <v>71</v>
      </c>
      <c r="R335" s="275"/>
      <c r="S335" s="275"/>
      <c r="T335" s="275"/>
    </row>
    <row r="336" spans="1:20" ht="90" customHeight="1" x14ac:dyDescent="0.2">
      <c r="A336" s="103"/>
      <c r="B336" s="112"/>
      <c r="C336" s="108"/>
      <c r="D336" s="103"/>
      <c r="E336" s="104"/>
      <c r="F336" s="103"/>
      <c r="G336" s="105"/>
      <c r="H336" s="273"/>
      <c r="I336" s="118"/>
      <c r="J336" s="237"/>
      <c r="K336" s="238"/>
      <c r="L336" s="276"/>
      <c r="M336" s="47" t="s">
        <v>257</v>
      </c>
      <c r="N336" s="103"/>
      <c r="O336" s="75"/>
      <c r="P336" s="48" t="s">
        <v>632</v>
      </c>
      <c r="Q336" s="68" t="s">
        <v>74</v>
      </c>
      <c r="R336" s="275"/>
      <c r="S336" s="275"/>
      <c r="T336" s="275"/>
    </row>
    <row r="337" spans="1:20" ht="90" customHeight="1" x14ac:dyDescent="0.2">
      <c r="A337" s="103"/>
      <c r="B337" s="112"/>
      <c r="C337" s="108"/>
      <c r="D337" s="103"/>
      <c r="E337" s="104"/>
      <c r="F337" s="103"/>
      <c r="G337" s="105"/>
      <c r="H337" s="273"/>
      <c r="I337" s="118"/>
      <c r="J337" s="237"/>
      <c r="K337" s="238"/>
      <c r="L337" s="276"/>
      <c r="M337" s="47" t="s">
        <v>259</v>
      </c>
      <c r="N337" s="103"/>
      <c r="O337" s="75"/>
      <c r="P337" s="48" t="s">
        <v>633</v>
      </c>
      <c r="Q337" s="68" t="s">
        <v>185</v>
      </c>
      <c r="R337" s="275"/>
      <c r="S337" s="275"/>
      <c r="T337" s="275"/>
    </row>
    <row r="338" spans="1:20" ht="90" customHeight="1" x14ac:dyDescent="0.2">
      <c r="A338" s="103"/>
      <c r="B338" s="112"/>
      <c r="C338" s="108"/>
      <c r="D338" s="103"/>
      <c r="E338" s="104"/>
      <c r="F338" s="103"/>
      <c r="G338" s="105"/>
      <c r="H338" s="273"/>
      <c r="I338" s="118"/>
      <c r="J338" s="237"/>
      <c r="K338" s="238"/>
      <c r="L338" s="276"/>
      <c r="M338" s="47" t="s">
        <v>625</v>
      </c>
      <c r="N338" s="103"/>
      <c r="O338" s="75"/>
      <c r="P338" s="57" t="s">
        <v>634</v>
      </c>
      <c r="Q338" s="68" t="s">
        <v>79</v>
      </c>
      <c r="R338" s="275"/>
      <c r="S338" s="275"/>
      <c r="T338" s="275"/>
    </row>
    <row r="339" spans="1:20" ht="90" customHeight="1" x14ac:dyDescent="0.2">
      <c r="A339" s="103"/>
      <c r="B339" s="112"/>
      <c r="C339" s="108"/>
      <c r="D339" s="103"/>
      <c r="E339" s="104"/>
      <c r="F339" s="103"/>
      <c r="G339" s="105"/>
      <c r="H339" s="273"/>
      <c r="I339" s="127"/>
      <c r="J339" s="237"/>
      <c r="K339" s="238"/>
      <c r="L339" s="276"/>
      <c r="M339" s="47" t="s">
        <v>576</v>
      </c>
      <c r="N339" s="103"/>
      <c r="O339" s="75"/>
      <c r="P339" s="67" t="s">
        <v>634</v>
      </c>
      <c r="Q339" s="92" t="s">
        <v>682</v>
      </c>
      <c r="R339" s="275"/>
      <c r="S339" s="275"/>
      <c r="T339" s="275"/>
    </row>
    <row r="340" spans="1:20" ht="90.75" customHeight="1" x14ac:dyDescent="0.2">
      <c r="A340" s="103"/>
      <c r="B340" s="112"/>
      <c r="C340" s="108"/>
      <c r="D340" s="103"/>
      <c r="E340" s="104" t="s">
        <v>160</v>
      </c>
      <c r="F340" s="103" t="s">
        <v>635</v>
      </c>
      <c r="G340" s="105">
        <v>44197</v>
      </c>
      <c r="H340" s="105">
        <v>44377</v>
      </c>
      <c r="I340" s="114">
        <f>(H340-G340)/7</f>
        <v>25.714285714285715</v>
      </c>
      <c r="J340" s="106">
        <v>1</v>
      </c>
      <c r="K340" s="222" t="s">
        <v>774</v>
      </c>
      <c r="L340" s="276"/>
      <c r="M340" s="47" t="s">
        <v>59</v>
      </c>
      <c r="N340" s="103" t="s">
        <v>227</v>
      </c>
      <c r="O340" s="222" t="s">
        <v>774</v>
      </c>
      <c r="P340" s="48" t="s">
        <v>189</v>
      </c>
      <c r="Q340" s="68" t="s">
        <v>65</v>
      </c>
      <c r="R340" s="275"/>
      <c r="S340" s="275"/>
      <c r="T340" s="275"/>
    </row>
    <row r="341" spans="1:20" ht="372.75" customHeight="1" x14ac:dyDescent="0.2">
      <c r="A341" s="103"/>
      <c r="B341" s="112"/>
      <c r="C341" s="108"/>
      <c r="D341" s="103"/>
      <c r="E341" s="104"/>
      <c r="F341" s="103"/>
      <c r="G341" s="105"/>
      <c r="H341" s="105"/>
      <c r="I341" s="114"/>
      <c r="J341" s="106"/>
      <c r="K341" s="222"/>
      <c r="L341" s="276"/>
      <c r="M341" s="47" t="s">
        <v>636</v>
      </c>
      <c r="N341" s="103"/>
      <c r="O341" s="222"/>
      <c r="P341" s="48" t="s">
        <v>779</v>
      </c>
      <c r="Q341" s="68" t="s">
        <v>68</v>
      </c>
      <c r="R341" s="275"/>
      <c r="S341" s="275"/>
      <c r="T341" s="275"/>
    </row>
    <row r="342" spans="1:20" ht="129.75" customHeight="1" x14ac:dyDescent="0.2">
      <c r="A342" s="103"/>
      <c r="B342" s="112"/>
      <c r="C342" s="108"/>
      <c r="D342" s="103"/>
      <c r="E342" s="104" t="s">
        <v>171</v>
      </c>
      <c r="F342" s="103" t="s">
        <v>780</v>
      </c>
      <c r="G342" s="105">
        <v>44348</v>
      </c>
      <c r="H342" s="273">
        <v>44377</v>
      </c>
      <c r="I342" s="274">
        <f>(H342-G342)/7</f>
        <v>4.1428571428571432</v>
      </c>
      <c r="J342" s="237">
        <v>0</v>
      </c>
      <c r="K342" s="238" t="s">
        <v>374</v>
      </c>
      <c r="L342" s="276"/>
      <c r="M342" s="47" t="s">
        <v>59</v>
      </c>
      <c r="N342" s="103" t="s">
        <v>227</v>
      </c>
      <c r="O342" s="238" t="s">
        <v>53</v>
      </c>
      <c r="P342" s="48" t="s">
        <v>637</v>
      </c>
      <c r="Q342" s="68" t="s">
        <v>68</v>
      </c>
      <c r="R342" s="275"/>
      <c r="S342" s="275"/>
      <c r="T342" s="275"/>
    </row>
    <row r="343" spans="1:20" ht="129.75" customHeight="1" x14ac:dyDescent="0.2">
      <c r="A343" s="103"/>
      <c r="B343" s="112"/>
      <c r="C343" s="108"/>
      <c r="D343" s="103"/>
      <c r="E343" s="104"/>
      <c r="F343" s="103"/>
      <c r="G343" s="105"/>
      <c r="H343" s="273"/>
      <c r="I343" s="274"/>
      <c r="J343" s="237"/>
      <c r="K343" s="238"/>
      <c r="L343" s="276"/>
      <c r="M343" s="47" t="s">
        <v>554</v>
      </c>
      <c r="N343" s="103"/>
      <c r="O343" s="238"/>
      <c r="P343" s="48" t="s">
        <v>638</v>
      </c>
      <c r="Q343" s="68" t="s">
        <v>71</v>
      </c>
      <c r="R343" s="275"/>
      <c r="S343" s="275"/>
      <c r="T343" s="275"/>
    </row>
    <row r="344" spans="1:20" ht="96" customHeight="1" x14ac:dyDescent="0.2">
      <c r="A344" s="103"/>
      <c r="B344" s="112"/>
      <c r="C344" s="108"/>
      <c r="D344" s="103"/>
      <c r="E344" s="104"/>
      <c r="F344" s="103"/>
      <c r="G344" s="105"/>
      <c r="H344" s="273"/>
      <c r="I344" s="274"/>
      <c r="J344" s="237"/>
      <c r="K344" s="238"/>
      <c r="L344" s="276"/>
      <c r="M344" s="47" t="s">
        <v>257</v>
      </c>
      <c r="N344" s="103"/>
      <c r="O344" s="238"/>
      <c r="P344" s="48" t="s">
        <v>639</v>
      </c>
      <c r="Q344" s="68" t="s">
        <v>74</v>
      </c>
      <c r="R344" s="275"/>
      <c r="S344" s="275"/>
      <c r="T344" s="275"/>
    </row>
    <row r="345" spans="1:20" ht="96" customHeight="1" x14ac:dyDescent="0.2">
      <c r="A345" s="103"/>
      <c r="B345" s="112"/>
      <c r="C345" s="108"/>
      <c r="D345" s="103"/>
      <c r="E345" s="104"/>
      <c r="F345" s="103"/>
      <c r="G345" s="105"/>
      <c r="H345" s="273"/>
      <c r="I345" s="274"/>
      <c r="J345" s="237"/>
      <c r="K345" s="238"/>
      <c r="L345" s="276"/>
      <c r="M345" s="47" t="s">
        <v>259</v>
      </c>
      <c r="N345" s="103"/>
      <c r="O345" s="238"/>
      <c r="P345" s="48" t="s">
        <v>640</v>
      </c>
      <c r="Q345" s="68" t="s">
        <v>185</v>
      </c>
      <c r="R345" s="275"/>
      <c r="S345" s="275"/>
      <c r="T345" s="275"/>
    </row>
    <row r="346" spans="1:20" ht="96" customHeight="1" x14ac:dyDescent="0.2">
      <c r="A346" s="103"/>
      <c r="B346" s="112"/>
      <c r="C346" s="108"/>
      <c r="D346" s="103"/>
      <c r="E346" s="104"/>
      <c r="F346" s="103"/>
      <c r="G346" s="105"/>
      <c r="H346" s="273"/>
      <c r="I346" s="274"/>
      <c r="J346" s="237"/>
      <c r="K346" s="238"/>
      <c r="L346" s="276"/>
      <c r="M346" s="47" t="s">
        <v>625</v>
      </c>
      <c r="N346" s="103"/>
      <c r="O346" s="238"/>
      <c r="P346" s="57" t="s">
        <v>641</v>
      </c>
      <c r="Q346" s="68" t="s">
        <v>79</v>
      </c>
      <c r="R346" s="275"/>
      <c r="S346" s="275"/>
      <c r="T346" s="275"/>
    </row>
    <row r="347" spans="1:20" ht="69.75" customHeight="1" x14ac:dyDescent="0.2">
      <c r="A347" s="103"/>
      <c r="B347" s="125"/>
      <c r="C347" s="108"/>
      <c r="D347" s="103"/>
      <c r="E347" s="104"/>
      <c r="F347" s="103"/>
      <c r="G347" s="105"/>
      <c r="H347" s="273"/>
      <c r="I347" s="274"/>
      <c r="J347" s="237"/>
      <c r="K347" s="238"/>
      <c r="L347" s="276"/>
      <c r="M347" s="47" t="s">
        <v>642</v>
      </c>
      <c r="N347" s="103"/>
      <c r="O347" s="238"/>
      <c r="P347" s="67" t="s">
        <v>641</v>
      </c>
      <c r="Q347" s="92" t="s">
        <v>682</v>
      </c>
      <c r="R347" s="275"/>
      <c r="S347" s="275"/>
      <c r="T347" s="275"/>
    </row>
    <row r="348" spans="1:20" ht="30" customHeight="1" x14ac:dyDescent="0.2">
      <c r="A348" s="166" t="s">
        <v>643</v>
      </c>
      <c r="B348" s="166"/>
      <c r="C348" s="166"/>
      <c r="D348" s="166"/>
      <c r="E348" s="8" t="s">
        <v>644</v>
      </c>
      <c r="F348" s="38">
        <f>L11</f>
        <v>1</v>
      </c>
      <c r="G348" s="31"/>
      <c r="H348" s="31"/>
      <c r="I348" s="9"/>
      <c r="J348" s="28"/>
      <c r="K348" s="8"/>
      <c r="L348" s="8"/>
      <c r="M348" s="8"/>
      <c r="N348" s="8"/>
      <c r="O348" s="8"/>
      <c r="P348" s="8"/>
      <c r="Q348" s="8"/>
      <c r="R348" s="8"/>
      <c r="S348" s="8"/>
      <c r="T348" s="8"/>
    </row>
    <row r="349" spans="1:20" ht="15" x14ac:dyDescent="0.2">
      <c r="A349" s="23"/>
      <c r="B349" s="23"/>
      <c r="C349" s="17"/>
      <c r="D349" s="17"/>
      <c r="E349" s="8" t="s">
        <v>645</v>
      </c>
      <c r="F349" s="38">
        <f>L24</f>
        <v>1</v>
      </c>
      <c r="G349" s="31"/>
      <c r="H349" s="31"/>
      <c r="I349" s="9"/>
      <c r="J349" s="28"/>
      <c r="K349" s="8"/>
      <c r="L349" s="8"/>
      <c r="M349" s="8"/>
      <c r="N349" s="8"/>
      <c r="O349" s="8"/>
      <c r="P349" s="8"/>
      <c r="Q349" s="8"/>
      <c r="R349" s="8"/>
      <c r="S349" s="8"/>
      <c r="T349" s="8"/>
    </row>
    <row r="350" spans="1:20" ht="15" x14ac:dyDescent="0.2">
      <c r="A350" s="23"/>
      <c r="B350" s="23"/>
      <c r="C350" s="17"/>
      <c r="D350" s="17"/>
      <c r="E350" s="8" t="s">
        <v>646</v>
      </c>
      <c r="F350" s="38">
        <f>L37</f>
        <v>0.8125</v>
      </c>
      <c r="G350" s="31"/>
      <c r="H350" s="31"/>
      <c r="I350" s="9"/>
      <c r="J350" s="28"/>
      <c r="K350" s="8"/>
      <c r="L350" s="8"/>
      <c r="M350" s="8"/>
      <c r="N350" s="8"/>
      <c r="O350" s="8"/>
      <c r="P350" s="8"/>
      <c r="Q350" s="8"/>
      <c r="R350" s="8"/>
      <c r="S350" s="8"/>
      <c r="T350" s="8"/>
    </row>
    <row r="351" spans="1:20" ht="15" x14ac:dyDescent="0.2">
      <c r="A351" s="23"/>
      <c r="B351" s="23"/>
      <c r="C351" s="17"/>
      <c r="D351" s="17"/>
      <c r="E351" s="8" t="s">
        <v>647</v>
      </c>
      <c r="F351" s="38">
        <f>L88</f>
        <v>0.8</v>
      </c>
      <c r="G351" s="31"/>
      <c r="H351" s="31"/>
      <c r="I351" s="9"/>
      <c r="J351" s="28"/>
      <c r="K351" s="8"/>
      <c r="L351" s="8"/>
      <c r="M351" s="8"/>
      <c r="N351" s="8"/>
      <c r="O351" s="8"/>
      <c r="P351" s="8"/>
      <c r="Q351" s="8"/>
      <c r="R351" s="8"/>
      <c r="S351" s="8"/>
      <c r="T351" s="8"/>
    </row>
    <row r="352" spans="1:20" ht="15" x14ac:dyDescent="0.2">
      <c r="A352" s="23"/>
      <c r="B352" s="23"/>
      <c r="C352" s="17"/>
      <c r="D352" s="17"/>
      <c r="E352" s="8" t="s">
        <v>648</v>
      </c>
      <c r="F352" s="38">
        <f>L113</f>
        <v>0.83333333333333337</v>
      </c>
      <c r="G352" s="31"/>
      <c r="H352" s="31"/>
      <c r="I352" s="9"/>
      <c r="J352" s="28"/>
      <c r="K352" s="8"/>
      <c r="L352" s="8"/>
      <c r="M352" s="8"/>
      <c r="N352" s="8"/>
      <c r="O352" s="8"/>
      <c r="P352" s="8"/>
      <c r="Q352" s="8"/>
      <c r="R352" s="8"/>
      <c r="S352" s="8"/>
      <c r="T352" s="8"/>
    </row>
    <row r="353" spans="1:20" ht="15" x14ac:dyDescent="0.2">
      <c r="A353" s="23"/>
      <c r="B353" s="23"/>
      <c r="C353" s="17"/>
      <c r="D353" s="17"/>
      <c r="E353" s="8" t="s">
        <v>649</v>
      </c>
      <c r="F353" s="38">
        <f>L150</f>
        <v>1</v>
      </c>
      <c r="G353" s="31"/>
      <c r="H353" s="31"/>
      <c r="I353" s="9"/>
      <c r="J353" s="28"/>
      <c r="K353" s="8"/>
      <c r="L353" s="8"/>
      <c r="M353" s="8"/>
      <c r="N353" s="8"/>
      <c r="O353" s="8"/>
      <c r="P353" s="8"/>
      <c r="Q353" s="8"/>
      <c r="R353" s="8"/>
      <c r="S353" s="8"/>
      <c r="T353" s="8"/>
    </row>
    <row r="354" spans="1:20" ht="15" x14ac:dyDescent="0.2">
      <c r="A354" s="23"/>
      <c r="B354" s="23"/>
      <c r="C354" s="17"/>
      <c r="D354" s="17"/>
      <c r="E354" s="8" t="s">
        <v>703</v>
      </c>
      <c r="F354" s="38">
        <f>L175</f>
        <v>0.16</v>
      </c>
      <c r="G354" s="31"/>
      <c r="H354" s="31"/>
      <c r="I354" s="9"/>
      <c r="J354" s="28"/>
      <c r="K354" s="8"/>
      <c r="L354" s="8"/>
      <c r="M354" s="8"/>
      <c r="N354" s="8"/>
      <c r="O354" s="8"/>
      <c r="P354" s="8"/>
      <c r="Q354" s="8"/>
      <c r="R354" s="8"/>
      <c r="S354" s="8"/>
      <c r="T354" s="8"/>
    </row>
    <row r="355" spans="1:20" ht="15" x14ac:dyDescent="0.2">
      <c r="A355" s="23"/>
      <c r="B355" s="23"/>
      <c r="C355" s="17"/>
      <c r="D355" s="17"/>
      <c r="E355" s="8" t="s">
        <v>650</v>
      </c>
      <c r="F355" s="38">
        <f>L215</f>
        <v>0.8</v>
      </c>
      <c r="G355" s="31"/>
      <c r="H355" s="31"/>
      <c r="I355" s="9"/>
      <c r="J355" s="28"/>
      <c r="K355" s="8"/>
      <c r="L355" s="8"/>
      <c r="M355" s="8"/>
      <c r="N355" s="8"/>
      <c r="O355" s="8"/>
      <c r="P355" s="8"/>
      <c r="Q355" s="8"/>
      <c r="R355" s="8"/>
      <c r="S355" s="8"/>
      <c r="T355" s="8"/>
    </row>
    <row r="356" spans="1:20" ht="15" x14ac:dyDescent="0.2">
      <c r="A356" s="23"/>
      <c r="B356" s="23"/>
      <c r="C356" s="17"/>
      <c r="D356" s="17"/>
      <c r="E356" s="8" t="s">
        <v>651</v>
      </c>
      <c r="F356" s="38">
        <f>L254</f>
        <v>0.41111111111111115</v>
      </c>
      <c r="G356" s="31"/>
      <c r="H356" s="31"/>
      <c r="I356" s="9"/>
      <c r="J356" s="28"/>
      <c r="K356" s="8"/>
      <c r="L356" s="8"/>
      <c r="M356" s="8"/>
      <c r="N356" s="8"/>
      <c r="O356" s="8"/>
      <c r="P356" s="8"/>
      <c r="Q356" s="8"/>
      <c r="R356" s="8"/>
      <c r="S356" s="8"/>
      <c r="T356" s="8"/>
    </row>
    <row r="357" spans="1:20" ht="15" x14ac:dyDescent="0.2">
      <c r="A357" s="23"/>
      <c r="B357" s="23"/>
      <c r="C357" s="17"/>
      <c r="D357" s="17"/>
      <c r="E357" s="8" t="s">
        <v>652</v>
      </c>
      <c r="F357" s="38">
        <f>L313</f>
        <v>0.375</v>
      </c>
      <c r="G357" s="31"/>
      <c r="H357" s="31"/>
      <c r="I357" s="9"/>
      <c r="J357" s="28"/>
      <c r="K357" s="8"/>
      <c r="L357" s="8"/>
      <c r="M357" s="8"/>
      <c r="N357" s="8"/>
      <c r="O357" s="8"/>
      <c r="P357" s="8"/>
      <c r="Q357" s="8"/>
      <c r="R357" s="8"/>
      <c r="S357" s="8"/>
      <c r="T357" s="8"/>
    </row>
    <row r="358" spans="1:20" ht="15" x14ac:dyDescent="0.2">
      <c r="A358" s="23"/>
      <c r="B358" s="23"/>
      <c r="C358" s="17"/>
      <c r="D358" s="17"/>
      <c r="E358" s="10"/>
      <c r="F358" s="11"/>
      <c r="G358" s="31"/>
      <c r="H358" s="31"/>
      <c r="I358" s="18"/>
      <c r="J358" s="28"/>
      <c r="K358" s="8"/>
      <c r="L358" s="8"/>
      <c r="M358" s="8"/>
      <c r="N358" s="8"/>
      <c r="O358" s="8"/>
      <c r="P358" s="8"/>
      <c r="Q358" s="8"/>
      <c r="R358" s="8"/>
      <c r="S358" s="8"/>
      <c r="T358" s="8"/>
    </row>
    <row r="359" spans="1:20" ht="23.25" customHeight="1" x14ac:dyDescent="0.2">
      <c r="A359" s="166" t="s">
        <v>653</v>
      </c>
      <c r="B359" s="166"/>
      <c r="C359" s="166"/>
      <c r="D359" s="166"/>
      <c r="E359" s="12">
        <f>AVERAGE(F348:F357)</f>
        <v>0.71919444444444447</v>
      </c>
      <c r="F359" s="10" t="s">
        <v>654</v>
      </c>
      <c r="G359" s="31"/>
      <c r="H359" s="31"/>
      <c r="I359" s="18"/>
      <c r="J359" s="28"/>
      <c r="K359" s="8"/>
      <c r="L359" s="8"/>
      <c r="M359" s="8"/>
      <c r="N359" s="8"/>
      <c r="O359" s="8"/>
      <c r="P359" s="8"/>
      <c r="Q359" s="8"/>
      <c r="R359" s="8"/>
      <c r="S359" s="8"/>
      <c r="T359" s="8"/>
    </row>
  </sheetData>
  <autoFilter ref="A10:V357" xr:uid="{00000000-0009-0000-0000-000000000000}"/>
  <mergeCells count="598">
    <mergeCell ref="E326:E332"/>
    <mergeCell ref="F326:F332"/>
    <mergeCell ref="G326:G332"/>
    <mergeCell ref="H326:H332"/>
    <mergeCell ref="I326:I332"/>
    <mergeCell ref="C313:C347"/>
    <mergeCell ref="D313:D347"/>
    <mergeCell ref="E342:E347"/>
    <mergeCell ref="F342:F347"/>
    <mergeCell ref="G342:G347"/>
    <mergeCell ref="H342:H347"/>
    <mergeCell ref="I342:I347"/>
    <mergeCell ref="I333:I339"/>
    <mergeCell ref="J333:J339"/>
    <mergeCell ref="K333:K339"/>
    <mergeCell ref="N333:N339"/>
    <mergeCell ref="L313:L347"/>
    <mergeCell ref="N342:N347"/>
    <mergeCell ref="O342:O347"/>
    <mergeCell ref="G340:G341"/>
    <mergeCell ref="H340:H341"/>
    <mergeCell ref="I340:I341"/>
    <mergeCell ref="J342:J347"/>
    <mergeCell ref="K342:K347"/>
    <mergeCell ref="O313:O317"/>
    <mergeCell ref="O340:O341"/>
    <mergeCell ref="J340:J341"/>
    <mergeCell ref="K340:K341"/>
    <mergeCell ref="N340:N341"/>
    <mergeCell ref="N313:N317"/>
    <mergeCell ref="S254:S312"/>
    <mergeCell ref="T254:T312"/>
    <mergeCell ref="E318:E325"/>
    <mergeCell ref="F318:F325"/>
    <mergeCell ref="G318:G325"/>
    <mergeCell ref="H318:H325"/>
    <mergeCell ref="I318:I325"/>
    <mergeCell ref="J318:J325"/>
    <mergeCell ref="K318:K325"/>
    <mergeCell ref="N318:N325"/>
    <mergeCell ref="O318:O325"/>
    <mergeCell ref="R313:R347"/>
    <mergeCell ref="S313:S347"/>
    <mergeCell ref="T313:T347"/>
    <mergeCell ref="K298:K305"/>
    <mergeCell ref="J298:J305"/>
    <mergeCell ref="N298:N305"/>
    <mergeCell ref="O298:O305"/>
    <mergeCell ref="O326:O332"/>
    <mergeCell ref="N326:N332"/>
    <mergeCell ref="E333:E339"/>
    <mergeCell ref="F333:F339"/>
    <mergeCell ref="G333:G339"/>
    <mergeCell ref="H333:H339"/>
    <mergeCell ref="A254:A312"/>
    <mergeCell ref="B254:B312"/>
    <mergeCell ref="C254:C312"/>
    <mergeCell ref="D254:D312"/>
    <mergeCell ref="E306:E312"/>
    <mergeCell ref="F306:F312"/>
    <mergeCell ref="G306:G312"/>
    <mergeCell ref="H306:H312"/>
    <mergeCell ref="I306:I312"/>
    <mergeCell ref="E298:E305"/>
    <mergeCell ref="F298:F305"/>
    <mergeCell ref="G298:G305"/>
    <mergeCell ref="H298:H305"/>
    <mergeCell ref="I298:I305"/>
    <mergeCell ref="E291:E297"/>
    <mergeCell ref="F291:F297"/>
    <mergeCell ref="G291:G297"/>
    <mergeCell ref="H291:H297"/>
    <mergeCell ref="I291:I297"/>
    <mergeCell ref="E276:E283"/>
    <mergeCell ref="F276:F283"/>
    <mergeCell ref="G276:G283"/>
    <mergeCell ref="H276:H283"/>
    <mergeCell ref="I276:I283"/>
    <mergeCell ref="E284:E290"/>
    <mergeCell ref="F284:F290"/>
    <mergeCell ref="G284:G290"/>
    <mergeCell ref="H284:H290"/>
    <mergeCell ref="I284:I290"/>
    <mergeCell ref="J284:J290"/>
    <mergeCell ref="K284:K290"/>
    <mergeCell ref="N284:N290"/>
    <mergeCell ref="O284:O290"/>
    <mergeCell ref="L254:L312"/>
    <mergeCell ref="N306:N312"/>
    <mergeCell ref="O306:O312"/>
    <mergeCell ref="F268:F275"/>
    <mergeCell ref="G268:G275"/>
    <mergeCell ref="H268:H275"/>
    <mergeCell ref="I268:I275"/>
    <mergeCell ref="J268:J275"/>
    <mergeCell ref="K268:K275"/>
    <mergeCell ref="N268:N275"/>
    <mergeCell ref="O268:O275"/>
    <mergeCell ref="K291:K297"/>
    <mergeCell ref="N291:N297"/>
    <mergeCell ref="O291:O297"/>
    <mergeCell ref="N276:N283"/>
    <mergeCell ref="R215:R253"/>
    <mergeCell ref="S215:S253"/>
    <mergeCell ref="T215:T253"/>
    <mergeCell ref="E259:E267"/>
    <mergeCell ref="F259:F267"/>
    <mergeCell ref="G259:G267"/>
    <mergeCell ref="H259:H267"/>
    <mergeCell ref="I259:I267"/>
    <mergeCell ref="J259:J267"/>
    <mergeCell ref="K259:K267"/>
    <mergeCell ref="N259:N267"/>
    <mergeCell ref="O259:O267"/>
    <mergeCell ref="E246:E253"/>
    <mergeCell ref="F246:F253"/>
    <mergeCell ref="G246:G253"/>
    <mergeCell ref="H246:H253"/>
    <mergeCell ref="I246:I253"/>
    <mergeCell ref="J246:J253"/>
    <mergeCell ref="K246:K253"/>
    <mergeCell ref="L215:L253"/>
    <mergeCell ref="N246:N253"/>
    <mergeCell ref="O229:O238"/>
    <mergeCell ref="E239:E245"/>
    <mergeCell ref="R254:R312"/>
    <mergeCell ref="J208:J214"/>
    <mergeCell ref="K208:K214"/>
    <mergeCell ref="L175:L214"/>
    <mergeCell ref="N208:N214"/>
    <mergeCell ref="O208:O214"/>
    <mergeCell ref="J201:J207"/>
    <mergeCell ref="K201:K207"/>
    <mergeCell ref="N201:N207"/>
    <mergeCell ref="O201:O207"/>
    <mergeCell ref="J194:J200"/>
    <mergeCell ref="K194:K200"/>
    <mergeCell ref="N194:N200"/>
    <mergeCell ref="O194:O200"/>
    <mergeCell ref="J186:J193"/>
    <mergeCell ref="K186:K193"/>
    <mergeCell ref="N186:N193"/>
    <mergeCell ref="E219:E228"/>
    <mergeCell ref="F219:F228"/>
    <mergeCell ref="G219:G228"/>
    <mergeCell ref="H219:H228"/>
    <mergeCell ref="I219:I228"/>
    <mergeCell ref="J219:J228"/>
    <mergeCell ref="K219:K228"/>
    <mergeCell ref="N219:N228"/>
    <mergeCell ref="O219:O228"/>
    <mergeCell ref="B175:B214"/>
    <mergeCell ref="C175:C214"/>
    <mergeCell ref="D175:D214"/>
    <mergeCell ref="E208:E214"/>
    <mergeCell ref="F208:F214"/>
    <mergeCell ref="G208:G214"/>
    <mergeCell ref="H208:H214"/>
    <mergeCell ref="I208:I214"/>
    <mergeCell ref="E201:E207"/>
    <mergeCell ref="F201:F207"/>
    <mergeCell ref="G201:G207"/>
    <mergeCell ref="H201:H207"/>
    <mergeCell ref="I201:I207"/>
    <mergeCell ref="E194:E200"/>
    <mergeCell ref="F194:F200"/>
    <mergeCell ref="G194:G200"/>
    <mergeCell ref="H194:H200"/>
    <mergeCell ref="I194:I200"/>
    <mergeCell ref="E186:E193"/>
    <mergeCell ref="F186:F193"/>
    <mergeCell ref="G186:G193"/>
    <mergeCell ref="H186:H193"/>
    <mergeCell ref="I186:I193"/>
    <mergeCell ref="O186:O193"/>
    <mergeCell ref="N168:N174"/>
    <mergeCell ref="O168:O174"/>
    <mergeCell ref="L150:L174"/>
    <mergeCell ref="E175:E185"/>
    <mergeCell ref="F175:F185"/>
    <mergeCell ref="G175:G185"/>
    <mergeCell ref="H175:H185"/>
    <mergeCell ref="I175:I185"/>
    <mergeCell ref="J175:J185"/>
    <mergeCell ref="K175:K185"/>
    <mergeCell ref="N175:N185"/>
    <mergeCell ref="O175:O185"/>
    <mergeCell ref="K168:K174"/>
    <mergeCell ref="O158:O165"/>
    <mergeCell ref="N158:N165"/>
    <mergeCell ref="O143:O149"/>
    <mergeCell ref="H136:H142"/>
    <mergeCell ref="I136:I142"/>
    <mergeCell ref="J136:J142"/>
    <mergeCell ref="K136:K142"/>
    <mergeCell ref="B150:B174"/>
    <mergeCell ref="C150:C174"/>
    <mergeCell ref="D150:D174"/>
    <mergeCell ref="E168:E174"/>
    <mergeCell ref="F168:F174"/>
    <mergeCell ref="G168:G174"/>
    <mergeCell ref="H168:H174"/>
    <mergeCell ref="I168:I174"/>
    <mergeCell ref="A113:A149"/>
    <mergeCell ref="B113:B149"/>
    <mergeCell ref="C113:C149"/>
    <mergeCell ref="D113:D149"/>
    <mergeCell ref="E143:E149"/>
    <mergeCell ref="F143:F149"/>
    <mergeCell ref="G143:G149"/>
    <mergeCell ref="H143:H149"/>
    <mergeCell ref="I143:I149"/>
    <mergeCell ref="I119:I122"/>
    <mergeCell ref="I123:I129"/>
    <mergeCell ref="H123:H129"/>
    <mergeCell ref="F136:F142"/>
    <mergeCell ref="G136:G142"/>
    <mergeCell ref="E113:E118"/>
    <mergeCell ref="F113:F118"/>
    <mergeCell ref="G113:G118"/>
    <mergeCell ref="H113:H118"/>
    <mergeCell ref="I113:I118"/>
    <mergeCell ref="G119:G122"/>
    <mergeCell ref="E119:E122"/>
    <mergeCell ref="F119:F122"/>
    <mergeCell ref="G123:G129"/>
    <mergeCell ref="D37:D87"/>
    <mergeCell ref="E73:E80"/>
    <mergeCell ref="F73:F80"/>
    <mergeCell ref="G73:G80"/>
    <mergeCell ref="H73:H80"/>
    <mergeCell ref="I73:I80"/>
    <mergeCell ref="E61:E65"/>
    <mergeCell ref="F61:F65"/>
    <mergeCell ref="E43:E48"/>
    <mergeCell ref="E37:E42"/>
    <mergeCell ref="E81:E87"/>
    <mergeCell ref="F81:F87"/>
    <mergeCell ref="G81:G87"/>
    <mergeCell ref="H81:H87"/>
    <mergeCell ref="I81:I87"/>
    <mergeCell ref="I49:I54"/>
    <mergeCell ref="R150:R174"/>
    <mergeCell ref="S150:S174"/>
    <mergeCell ref="T150:T174"/>
    <mergeCell ref="R175:R214"/>
    <mergeCell ref="S175:S214"/>
    <mergeCell ref="T175:T214"/>
    <mergeCell ref="T11:T23"/>
    <mergeCell ref="R24:R36"/>
    <mergeCell ref="S24:S36"/>
    <mergeCell ref="T24:T36"/>
    <mergeCell ref="T37:T87"/>
    <mergeCell ref="S37:S87"/>
    <mergeCell ref="R88:R112"/>
    <mergeCell ref="S88:S112"/>
    <mergeCell ref="T88:T112"/>
    <mergeCell ref="R113:R149"/>
    <mergeCell ref="S113:S149"/>
    <mergeCell ref="T113:T149"/>
    <mergeCell ref="A313:A347"/>
    <mergeCell ref="B313:B347"/>
    <mergeCell ref="J326:J332"/>
    <mergeCell ref="K326:K332"/>
    <mergeCell ref="I313:I317"/>
    <mergeCell ref="K255:K258"/>
    <mergeCell ref="J255:J258"/>
    <mergeCell ref="I255:I258"/>
    <mergeCell ref="E229:E238"/>
    <mergeCell ref="F229:F238"/>
    <mergeCell ref="G229:G238"/>
    <mergeCell ref="H229:H238"/>
    <mergeCell ref="I229:I238"/>
    <mergeCell ref="J229:J238"/>
    <mergeCell ref="K229:K238"/>
    <mergeCell ref="F239:F245"/>
    <mergeCell ref="G239:G245"/>
    <mergeCell ref="H239:H245"/>
    <mergeCell ref="I239:I245"/>
    <mergeCell ref="J239:J245"/>
    <mergeCell ref="K239:K245"/>
    <mergeCell ref="J276:J283"/>
    <mergeCell ref="K276:K283"/>
    <mergeCell ref="E268:E275"/>
    <mergeCell ref="A215:A253"/>
    <mergeCell ref="B215:B253"/>
    <mergeCell ref="C215:C253"/>
    <mergeCell ref="D215:D253"/>
    <mergeCell ref="J215:J218"/>
    <mergeCell ref="F154:F157"/>
    <mergeCell ref="F150:F153"/>
    <mergeCell ref="E150:E153"/>
    <mergeCell ref="J168:J174"/>
    <mergeCell ref="E154:E157"/>
    <mergeCell ref="J154:J157"/>
    <mergeCell ref="I154:I157"/>
    <mergeCell ref="H154:H157"/>
    <mergeCell ref="J150:J153"/>
    <mergeCell ref="I150:I153"/>
    <mergeCell ref="I215:I218"/>
    <mergeCell ref="E158:E167"/>
    <mergeCell ref="F158:F167"/>
    <mergeCell ref="G158:G167"/>
    <mergeCell ref="H158:H167"/>
    <mergeCell ref="I158:I167"/>
    <mergeCell ref="J158:J167"/>
    <mergeCell ref="A150:A174"/>
    <mergeCell ref="A175:A214"/>
    <mergeCell ref="F88:F90"/>
    <mergeCell ref="G88:G90"/>
    <mergeCell ref="H88:H90"/>
    <mergeCell ref="F49:F54"/>
    <mergeCell ref="F55:F60"/>
    <mergeCell ref="A88:A112"/>
    <mergeCell ref="B88:B112"/>
    <mergeCell ref="C88:C112"/>
    <mergeCell ref="D88:D112"/>
    <mergeCell ref="E106:E112"/>
    <mergeCell ref="F106:F112"/>
    <mergeCell ref="G106:G112"/>
    <mergeCell ref="H106:H112"/>
    <mergeCell ref="E49:E54"/>
    <mergeCell ref="E55:E60"/>
    <mergeCell ref="F99:F105"/>
    <mergeCell ref="G99:G105"/>
    <mergeCell ref="H99:H105"/>
    <mergeCell ref="H95:H98"/>
    <mergeCell ref="F95:F98"/>
    <mergeCell ref="F91:F94"/>
    <mergeCell ref="A37:A87"/>
    <mergeCell ref="B37:B87"/>
    <mergeCell ref="C37:C87"/>
    <mergeCell ref="I31:I36"/>
    <mergeCell ref="K31:K36"/>
    <mergeCell ref="G55:G60"/>
    <mergeCell ref="I55:I60"/>
    <mergeCell ref="H55:H60"/>
    <mergeCell ref="H37:H42"/>
    <mergeCell ref="F37:F42"/>
    <mergeCell ref="G37:G42"/>
    <mergeCell ref="K66:K72"/>
    <mergeCell ref="H43:H48"/>
    <mergeCell ref="J37:J42"/>
    <mergeCell ref="F43:F48"/>
    <mergeCell ref="G43:G48"/>
    <mergeCell ref="G49:G54"/>
    <mergeCell ref="I37:I42"/>
    <mergeCell ref="K37:K42"/>
    <mergeCell ref="H49:H54"/>
    <mergeCell ref="K49:K54"/>
    <mergeCell ref="J49:J54"/>
    <mergeCell ref="J43:J48"/>
    <mergeCell ref="K43:K48"/>
    <mergeCell ref="J55:J60"/>
    <mergeCell ref="K55:K60"/>
    <mergeCell ref="I43:I48"/>
    <mergeCell ref="O28:O30"/>
    <mergeCell ref="O154:O157"/>
    <mergeCell ref="O119:O122"/>
    <mergeCell ref="N150:N153"/>
    <mergeCell ref="O88:O90"/>
    <mergeCell ref="N113:N118"/>
    <mergeCell ref="O113:O118"/>
    <mergeCell ref="N119:N122"/>
    <mergeCell ref="N91:N94"/>
    <mergeCell ref="N28:N30"/>
    <mergeCell ref="N95:N98"/>
    <mergeCell ref="N43:N48"/>
    <mergeCell ref="N61:N65"/>
    <mergeCell ref="O66:O71"/>
    <mergeCell ref="O43:O48"/>
    <mergeCell ref="O49:O54"/>
    <mergeCell ref="N37:N42"/>
    <mergeCell ref="N31:N36"/>
    <mergeCell ref="O150:O153"/>
    <mergeCell ref="N154:N157"/>
    <mergeCell ref="N73:N80"/>
    <mergeCell ref="O73:O80"/>
    <mergeCell ref="N81:N87"/>
    <mergeCell ref="O81:O87"/>
    <mergeCell ref="H91:H94"/>
    <mergeCell ref="G95:G98"/>
    <mergeCell ref="G91:G94"/>
    <mergeCell ref="I91:I94"/>
    <mergeCell ref="K91:K94"/>
    <mergeCell ref="H119:H122"/>
    <mergeCell ref="K123:K129"/>
    <mergeCell ref="I106:I112"/>
    <mergeCell ref="I99:I105"/>
    <mergeCell ref="J99:J105"/>
    <mergeCell ref="I95:I98"/>
    <mergeCell ref="J95:J98"/>
    <mergeCell ref="J91:J94"/>
    <mergeCell ref="J106:J112"/>
    <mergeCell ref="K106:K112"/>
    <mergeCell ref="J123:J129"/>
    <mergeCell ref="J119:J122"/>
    <mergeCell ref="K119:K122"/>
    <mergeCell ref="K113:K118"/>
    <mergeCell ref="J113:J118"/>
    <mergeCell ref="I61:I65"/>
    <mergeCell ref="J61:J65"/>
    <mergeCell ref="K61:K65"/>
    <mergeCell ref="K99:K105"/>
    <mergeCell ref="K95:K98"/>
    <mergeCell ref="I88:I90"/>
    <mergeCell ref="J88:J90"/>
    <mergeCell ref="K88:K90"/>
    <mergeCell ref="J73:J80"/>
    <mergeCell ref="K73:K80"/>
    <mergeCell ref="J81:J87"/>
    <mergeCell ref="K81:K87"/>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B11:B23"/>
    <mergeCell ref="N16:N22"/>
    <mergeCell ref="A11:A23"/>
    <mergeCell ref="R11:R23"/>
    <mergeCell ref="S11:S23"/>
    <mergeCell ref="A348:D348"/>
    <mergeCell ref="H215:H218"/>
    <mergeCell ref="G215:G218"/>
    <mergeCell ref="E255:E258"/>
    <mergeCell ref="F255:F258"/>
    <mergeCell ref="G255:G258"/>
    <mergeCell ref="H255:H258"/>
    <mergeCell ref="E215:E218"/>
    <mergeCell ref="H61:H65"/>
    <mergeCell ref="H130:H135"/>
    <mergeCell ref="E88:E90"/>
    <mergeCell ref="E95:E98"/>
    <mergeCell ref="E91:E94"/>
    <mergeCell ref="G313:G317"/>
    <mergeCell ref="H313:H317"/>
    <mergeCell ref="E99:E105"/>
    <mergeCell ref="E66:E72"/>
    <mergeCell ref="G154:G157"/>
    <mergeCell ref="H150:H153"/>
    <mergeCell ref="G150:G153"/>
    <mergeCell ref="G61:G65"/>
    <mergeCell ref="E123:E129"/>
    <mergeCell ref="F123:F129"/>
    <mergeCell ref="E136:E142"/>
    <mergeCell ref="A359:D359"/>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N130:N135"/>
    <mergeCell ref="O130:O135"/>
    <mergeCell ref="U8:V8"/>
    <mergeCell ref="U9:U10"/>
    <mergeCell ref="V9:V10"/>
    <mergeCell ref="T9:T10"/>
    <mergeCell ref="P8:Q8"/>
    <mergeCell ref="Q9:Q10"/>
    <mergeCell ref="M9:M10"/>
    <mergeCell ref="J14:J15"/>
    <mergeCell ref="J24:J27"/>
    <mergeCell ref="N14:N15"/>
    <mergeCell ref="K11:K13"/>
    <mergeCell ref="K14:K15"/>
    <mergeCell ref="O16:O22"/>
    <mergeCell ref="O14:O15"/>
    <mergeCell ref="O11:O13"/>
    <mergeCell ref="O24:O27"/>
    <mergeCell ref="N24:N27"/>
    <mergeCell ref="L11:L23"/>
    <mergeCell ref="E130:E135"/>
    <mergeCell ref="I130:I135"/>
    <mergeCell ref="J130:J135"/>
    <mergeCell ref="O255:O258"/>
    <mergeCell ref="N255:N258"/>
    <mergeCell ref="O215:O218"/>
    <mergeCell ref="N215:N218"/>
    <mergeCell ref="N229:N238"/>
    <mergeCell ref="K215:K218"/>
    <mergeCell ref="N239:N245"/>
    <mergeCell ref="O239:O245"/>
    <mergeCell ref="O246:O253"/>
    <mergeCell ref="F215:F218"/>
    <mergeCell ref="N136:N142"/>
    <mergeCell ref="O136:O142"/>
    <mergeCell ref="L113:L149"/>
    <mergeCell ref="K158:K167"/>
    <mergeCell ref="N166:N167"/>
    <mergeCell ref="O166:O167"/>
    <mergeCell ref="K130:K135"/>
    <mergeCell ref="K150:K153"/>
    <mergeCell ref="K154:K157"/>
    <mergeCell ref="J143:J149"/>
    <mergeCell ref="K143:K149"/>
    <mergeCell ref="O276:O283"/>
    <mergeCell ref="J306:J312"/>
    <mergeCell ref="K306:K312"/>
    <mergeCell ref="O31:O36"/>
    <mergeCell ref="O123:O129"/>
    <mergeCell ref="N123:N129"/>
    <mergeCell ref="N66:N71"/>
    <mergeCell ref="O37:O42"/>
    <mergeCell ref="O91:O94"/>
    <mergeCell ref="O61:O65"/>
    <mergeCell ref="N55:N60"/>
    <mergeCell ref="O55:O60"/>
    <mergeCell ref="N49:N54"/>
    <mergeCell ref="O95:O98"/>
    <mergeCell ref="N88:N90"/>
    <mergeCell ref="M33:M36"/>
    <mergeCell ref="J66:J72"/>
    <mergeCell ref="L37:L87"/>
    <mergeCell ref="L88:L112"/>
    <mergeCell ref="N106:N112"/>
    <mergeCell ref="O106:O112"/>
    <mergeCell ref="N99:N105"/>
    <mergeCell ref="O99:O105"/>
    <mergeCell ref="N143:N149"/>
    <mergeCell ref="E28:E30"/>
    <mergeCell ref="H16:H23"/>
    <mergeCell ref="I16:I23"/>
    <mergeCell ref="J16:J23"/>
    <mergeCell ref="K16:K23"/>
    <mergeCell ref="E340:E341"/>
    <mergeCell ref="F340:F341"/>
    <mergeCell ref="E313:E317"/>
    <mergeCell ref="F313:F317"/>
    <mergeCell ref="J313:J317"/>
    <mergeCell ref="K313:K317"/>
    <mergeCell ref="F24:F27"/>
    <mergeCell ref="G24:G27"/>
    <mergeCell ref="G28:G30"/>
    <mergeCell ref="F28:F30"/>
    <mergeCell ref="E16:E23"/>
    <mergeCell ref="F16:F23"/>
    <mergeCell ref="G16:G23"/>
    <mergeCell ref="F66:F72"/>
    <mergeCell ref="G66:G72"/>
    <mergeCell ref="H66:H72"/>
    <mergeCell ref="I66:I72"/>
    <mergeCell ref="F130:F135"/>
    <mergeCell ref="G130:G135"/>
    <mergeCell ref="A24:A36"/>
    <mergeCell ref="B24:B36"/>
    <mergeCell ref="E31:E36"/>
    <mergeCell ref="F31:F36"/>
    <mergeCell ref="G31:G36"/>
    <mergeCell ref="H31:H36"/>
    <mergeCell ref="J31:J36"/>
    <mergeCell ref="L24:L36"/>
    <mergeCell ref="E11:E13"/>
    <mergeCell ref="E14:E15"/>
    <mergeCell ref="F14:F15"/>
    <mergeCell ref="G14:G15"/>
    <mergeCell ref="C24:C36"/>
    <mergeCell ref="D24:D36"/>
    <mergeCell ref="C11:C23"/>
    <mergeCell ref="D11:D23"/>
    <mergeCell ref="E24:E27"/>
    <mergeCell ref="K28:K30"/>
    <mergeCell ref="J28:J30"/>
    <mergeCell ref="I28:I30"/>
    <mergeCell ref="H28:H30"/>
    <mergeCell ref="K24:K27"/>
    <mergeCell ref="H24:H27"/>
    <mergeCell ref="I24:I27"/>
  </mergeCells>
  <phoneticPr fontId="7" type="noConversion"/>
  <conditionalFormatting sqref="L11 L175 L215 L254 L313">
    <cfRule type="cellIs" dxfId="6" priority="12" operator="greaterThan">
      <formula>1</formula>
    </cfRule>
  </conditionalFormatting>
  <conditionalFormatting sqref="L37">
    <cfRule type="cellIs" dxfId="5" priority="9" operator="greaterThan">
      <formula>1</formula>
    </cfRule>
    <cfRule type="cellIs" dxfId="4" priority="10" operator="greaterThan">
      <formula>100</formula>
    </cfRule>
  </conditionalFormatting>
  <conditionalFormatting sqref="L88">
    <cfRule type="cellIs" dxfId="3" priority="7" operator="greaterThan">
      <formula>1</formula>
    </cfRule>
    <cfRule type="cellIs" dxfId="2" priority="8" operator="greaterThan">
      <formula>100</formula>
    </cfRule>
  </conditionalFormatting>
  <conditionalFormatting sqref="L113">
    <cfRule type="cellIs" dxfId="1" priority="6" operator="greaterThan">
      <formula>1</formula>
    </cfRule>
  </conditionalFormatting>
  <conditionalFormatting sqref="L150">
    <cfRule type="cellIs" dxfId="0" priority="5" operator="greaterThan">
      <formula>1</formula>
    </cfRule>
  </conditionalFormatting>
  <dataValidations xWindow="400" yWindow="407" count="4">
    <dataValidation type="date" operator="greaterThanOrEqual" allowBlank="1" showInputMessage="1" showErrorMessage="1" sqref="E348:E352" xr:uid="{00000000-0002-0000-0000-000000000000}">
      <formula1>41426</formula1>
    </dataValidation>
    <dataValidation allowBlank="1" showInputMessage="1" showErrorMessage="1" promptTitle="Validación" prompt="El porcentaje no debe exceder el 100%" sqref="L113 L88 L313 L11 L37 L150 L175 L215 L254" xr:uid="{00000000-0002-0000-0000-000001000000}"/>
    <dataValidation allowBlank="1" showInputMessage="1" showErrorMessage="1" promptTitle="Validación" prompt="formato DD/MM/AA" sqref="H130 H1:H12 H276 H37 H24 H43 H215 H229 H154 H175 H219 H49 H55 H61 H95 H123 H88 H158 H254:H255 H259 H14:H16 H28 H31 H91 H66 H73 H313 H99 H119 H136 H113 H168 H186 H150 H268 H298 H318 H81 H106 H143 H194 H201 H208 H306 H326 H333 H340 H342 H348:H1048576" xr:uid="{00000000-0002-0000-0000-000002000000}"/>
    <dataValidation operator="greaterThanOrEqual" allowBlank="1" showInputMessage="1" showErrorMessage="1" sqref="E11:E12 E37 E254:E255 E14 E24 E16 E49 E55 E61 E43 E95 E130 E88 E123 E154 E158 E175 E219 E229 E259 E28 E31 E91 E66 E313 E73 E99 E119 E136 E113 E168 E186 E150 E239 E246 E268 E276 E215 E298 E318 E81 E106 E143 E194 E201 E208 E284 E291 E306 E326 E333 E340 E342"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4" max="19" man="1"/>
    <brk id="112" max="19" man="1"/>
    <brk id="135" max="19" man="1"/>
    <brk id="185" max="19" man="1"/>
    <brk id="283" max="19" man="1"/>
    <brk id="317" max="19" man="1"/>
  </rowBreaks>
  <colBreaks count="1" manualBreakCount="1">
    <brk id="20"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B7" sqref="B7"/>
    </sheetView>
  </sheetViews>
  <sheetFormatPr baseColWidth="10" defaultColWidth="11.42578125" defaultRowHeight="15" x14ac:dyDescent="0.25"/>
  <sheetData>
    <row r="1" spans="1:3" x14ac:dyDescent="0.25">
      <c r="A1">
        <f>37*100/44</f>
        <v>84.090909090909093</v>
      </c>
    </row>
    <row r="2" spans="1:3" x14ac:dyDescent="0.25">
      <c r="B2">
        <f>A1+17.77</f>
        <v>101.86090909090909</v>
      </c>
    </row>
    <row r="5" spans="1:3" x14ac:dyDescent="0.25">
      <c r="B5">
        <v>45</v>
      </c>
      <c r="C5">
        <v>100</v>
      </c>
    </row>
    <row r="6" spans="1:3" x14ac:dyDescent="0.25">
      <c r="B6">
        <v>26</v>
      </c>
      <c r="C6">
        <f>B6*C5</f>
        <v>2600</v>
      </c>
    </row>
    <row r="7" spans="1:3" x14ac:dyDescent="0.25">
      <c r="C7" s="24">
        <f>C6/B5</f>
        <v>57.777777777777779</v>
      </c>
    </row>
    <row r="8" spans="1:3" x14ac:dyDescent="0.25">
      <c r="B8">
        <f>17+9</f>
        <v>26</v>
      </c>
    </row>
    <row r="11" spans="1:3" x14ac:dyDescent="0.25">
      <c r="B11">
        <v>21</v>
      </c>
    </row>
    <row r="12" spans="1:3" x14ac:dyDescent="0.25">
      <c r="B12">
        <v>14</v>
      </c>
    </row>
    <row r="13" spans="1:3" x14ac:dyDescent="0.25">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4" workbookViewId="0">
      <selection activeCell="C25" sqref="C25"/>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655</v>
      </c>
      <c r="C2" s="4" t="s">
        <v>656</v>
      </c>
    </row>
    <row r="3" spans="2:3" x14ac:dyDescent="0.25">
      <c r="B3" s="5"/>
      <c r="C3" s="5"/>
    </row>
    <row r="4" spans="2:3" x14ac:dyDescent="0.25">
      <c r="B4" s="281" t="s">
        <v>657</v>
      </c>
      <c r="C4" s="281"/>
    </row>
    <row r="5" spans="2:3" ht="30" x14ac:dyDescent="0.25">
      <c r="B5" s="3" t="s">
        <v>658</v>
      </c>
      <c r="C5" s="4" t="s">
        <v>659</v>
      </c>
    </row>
    <row r="6" spans="2:3" ht="30" x14ac:dyDescent="0.25">
      <c r="B6" s="3" t="s">
        <v>660</v>
      </c>
      <c r="C6" s="4" t="s">
        <v>661</v>
      </c>
    </row>
    <row r="7" spans="2:3" ht="45" x14ac:dyDescent="0.25">
      <c r="B7" s="3" t="s">
        <v>662</v>
      </c>
      <c r="C7" s="4" t="s">
        <v>663</v>
      </c>
    </row>
    <row r="8" spans="2:3" ht="30" x14ac:dyDescent="0.25">
      <c r="B8" s="3" t="s">
        <v>664</v>
      </c>
      <c r="C8" s="4" t="s">
        <v>665</v>
      </c>
    </row>
    <row r="9" spans="2:3" ht="120" x14ac:dyDescent="0.25">
      <c r="B9" s="3" t="s">
        <v>666</v>
      </c>
      <c r="C9" s="4" t="s">
        <v>667</v>
      </c>
    </row>
    <row r="10" spans="2:3" ht="30" x14ac:dyDescent="0.25">
      <c r="B10" s="3" t="s">
        <v>668</v>
      </c>
      <c r="C10" s="4" t="s">
        <v>669</v>
      </c>
    </row>
    <row r="11" spans="2:3" ht="45" x14ac:dyDescent="0.25">
      <c r="B11" s="3" t="s">
        <v>670</v>
      </c>
      <c r="C11" s="4" t="s">
        <v>671</v>
      </c>
    </row>
    <row r="12" spans="2:3" ht="30" x14ac:dyDescent="0.25">
      <c r="B12" s="3" t="s">
        <v>672</v>
      </c>
      <c r="C12" s="6" t="s">
        <v>673</v>
      </c>
    </row>
    <row r="13" spans="2:3" ht="45" x14ac:dyDescent="0.25">
      <c r="B13" s="3" t="s">
        <v>674</v>
      </c>
      <c r="C13" s="4" t="s">
        <v>675</v>
      </c>
    </row>
    <row r="14" spans="2:3" x14ac:dyDescent="0.25">
      <c r="B14" s="3" t="s">
        <v>676</v>
      </c>
      <c r="C14" s="6" t="s">
        <v>677</v>
      </c>
    </row>
    <row r="15" spans="2:3" ht="45" x14ac:dyDescent="0.25">
      <c r="B15" s="3" t="s">
        <v>678</v>
      </c>
      <c r="C15" s="4" t="s">
        <v>679</v>
      </c>
    </row>
    <row r="16" spans="2:3" ht="45" x14ac:dyDescent="0.25">
      <c r="B16" s="3" t="s">
        <v>678</v>
      </c>
      <c r="C16" s="6"/>
    </row>
    <row r="17" spans="2:3" x14ac:dyDescent="0.25">
      <c r="B17" s="277" t="s">
        <v>680</v>
      </c>
      <c r="C17" s="278"/>
    </row>
    <row r="18" spans="2:3" x14ac:dyDescent="0.25">
      <c r="B18" s="279"/>
      <c r="C18" s="280"/>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Amelia Navarro</cp:lastModifiedBy>
  <cp:revision/>
  <dcterms:created xsi:type="dcterms:W3CDTF">2016-07-06T19:37:36Z</dcterms:created>
  <dcterms:modified xsi:type="dcterms:W3CDTF">2022-01-25T03:31:39Z</dcterms:modified>
  <cp:category/>
  <cp:contentStatus/>
</cp:coreProperties>
</file>